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<sst xmlns="http://schemas.openxmlformats.org/spreadsheetml/2006/main" count="110" uniqueCount="48">
  <si>
    <t>Расчет нерегулируемых цен для потребителей ОАО "КСК" с учетом покупки э/э на РСВ и БР</t>
  </si>
  <si>
    <t>Средневзвешенный плановый тариф покупки э/э на ОРЭ и розничном рынке</t>
  </si>
  <si>
    <t>Одноставочный</t>
  </si>
  <si>
    <t>Двуставочный</t>
  </si>
  <si>
    <t>коп. кВтч</t>
  </si>
  <si>
    <t>руб. кВт мес.</t>
  </si>
  <si>
    <t>Средневзвешенный тариф покупки э/э на розничном рынке</t>
  </si>
  <si>
    <t>Средневзвешенный фактический нерегулируемый тариф покупки э/э на ОРЭЭ за октябрь</t>
  </si>
  <si>
    <t>№</t>
  </si>
  <si>
    <t xml:space="preserve">Показатель (группы потребителей с  разбивкой тарифа по ставкам и дифференциацией по зонам суток)      </t>
  </si>
  <si>
    <t>Единица   измерения</t>
  </si>
  <si>
    <t xml:space="preserve">Диапазоны напряжения    </t>
  </si>
  <si>
    <t>ВН</t>
  </si>
  <si>
    <t>Постоянная составляющая в тарифе*</t>
  </si>
  <si>
    <t>нерегулируемая цена на октябрь</t>
  </si>
  <si>
    <t>СН 1</t>
  </si>
  <si>
    <t>СН 2</t>
  </si>
  <si>
    <t>НН</t>
  </si>
  <si>
    <t>2.1</t>
  </si>
  <si>
    <t xml:space="preserve">ЭСО, снабжающие электрической энергией (мощностью) население и (или)  бюджетные организации  (каждое ЭСО выделяется отдельной строкой)                       </t>
  </si>
  <si>
    <t>МП г. Обнинска Калужской области «Горэлектросети»</t>
  </si>
  <si>
    <t>коп./кВт.ч</t>
  </si>
  <si>
    <t>УМП «Коммунальные электрические и тепловые сети» г. Малоярославец</t>
  </si>
  <si>
    <t>Мосальское МУП КЭТ и ГС</t>
  </si>
  <si>
    <t>Прочие потребители, получающие электрическую энергию и мощность с шин (распределительного устройства) генераторного напряжения</t>
  </si>
  <si>
    <t xml:space="preserve">Одноставочный тариф                </t>
  </si>
  <si>
    <t>средний **</t>
  </si>
  <si>
    <t xml:space="preserve">от 7000 и выше         </t>
  </si>
  <si>
    <t xml:space="preserve">от 6000 до 7000 ч. </t>
  </si>
  <si>
    <t>от 5000 до 6000 ч.</t>
  </si>
  <si>
    <t>от 4000 до 5000 ч.</t>
  </si>
  <si>
    <t>от 3000 до 4000 ч.</t>
  </si>
  <si>
    <t>от 2000 до 3000 ч.</t>
  </si>
  <si>
    <t xml:space="preserve">Двухставочный тариф                </t>
  </si>
  <si>
    <t xml:space="preserve">- плата за мощность              </t>
  </si>
  <si>
    <t>руб./кВт.мес</t>
  </si>
  <si>
    <t xml:space="preserve">- плата за энергию               </t>
  </si>
  <si>
    <t>2.3</t>
  </si>
  <si>
    <t>Иные прочие потребители, включая ЭСО, за исключением потребителей, указанных в п. 2.1 и 2.2</t>
  </si>
  <si>
    <t xml:space="preserve">Тарифы на электрическую энергию для потребителей </t>
  </si>
  <si>
    <t>ОАО «Калужская сбытовая компания» присоединенных к сетям ОАО "ФСК ЕЭС", ОАО "КМСК"</t>
  </si>
  <si>
    <t>1.</t>
  </si>
  <si>
    <t xml:space="preserve">Потребители Калужской области, присоединенные к сетям Единой  национальной электрической сети  (ОАО «Калужская магистральная сетевая компания»)  (тарифы указываются без НДС)                                </t>
  </si>
  <si>
    <t>Тарифы, дифференцированные по зонам суток</t>
  </si>
  <si>
    <t xml:space="preserve">- ночная зона                    </t>
  </si>
  <si>
    <t xml:space="preserve">- полупиковая зона               </t>
  </si>
  <si>
    <t xml:space="preserve">- пиковая зона                   </t>
  </si>
  <si>
    <t>Протвино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</si>
</sst>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10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9" fontId="3" fillId="0" borderId="6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wrapText="1"/>
    </xf>
    <xf numFmtId="4" fontId="7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justify"/>
    </xf>
    <xf numFmtId="164" fontId="0" fillId="0" borderId="11" xfId="0" applyNumberFormat="1" applyFont="1" applyBorder="1" applyAlignment="1">
      <alignment horizontal="center" vertical="center"/>
    </xf>
    <xf numFmtId="165" fontId="0" fillId="0" borderId="31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6" xfId="0" applyNumberFormat="1" applyFont="1" applyBorder="1" applyAlignment="1">
      <alignment vertical="top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6.625" style="3" customWidth="1"/>
    <col min="2" max="2" width="31.875" style="4" customWidth="1"/>
    <col min="3" max="3" width="36.25390625" style="5" customWidth="1"/>
    <col min="4" max="4" width="13.125" style="4" customWidth="1"/>
    <col min="5" max="5" width="12.375" style="4" customWidth="1"/>
    <col min="6" max="7" width="14.625" style="6" customWidth="1"/>
    <col min="8" max="8" width="16.375" style="6" customWidth="1"/>
    <col min="9" max="10" width="16.625" style="6" customWidth="1"/>
    <col min="11" max="11" width="9.125" style="6" customWidth="1"/>
    <col min="12" max="13" width="14.375" style="6" customWidth="1"/>
    <col min="14" max="14" width="9.125" style="6" customWidth="1"/>
    <col min="15" max="15" width="13.75390625" style="6" customWidth="1"/>
    <col min="16" max="16" width="14.75390625" style="2" customWidth="1"/>
  </cols>
  <sheetData>
    <row r="1" spans="1:15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2:10" ht="12.75">
      <c r="B3" s="7" t="s">
        <v>1</v>
      </c>
      <c r="C3" s="8"/>
      <c r="D3" s="8"/>
      <c r="E3" s="8"/>
      <c r="F3" s="9" t="s">
        <v>2</v>
      </c>
      <c r="G3" s="10"/>
      <c r="H3" s="11" t="s">
        <v>3</v>
      </c>
      <c r="I3" s="11"/>
      <c r="J3" s="12"/>
    </row>
    <row r="4" spans="2:10" ht="12.75">
      <c r="B4" s="13"/>
      <c r="C4" s="14"/>
      <c r="D4" s="14"/>
      <c r="E4" s="14"/>
      <c r="F4" s="15" t="s">
        <v>4</v>
      </c>
      <c r="G4" s="15"/>
      <c r="H4" s="15" t="s">
        <v>4</v>
      </c>
      <c r="I4" s="16" t="s">
        <v>5</v>
      </c>
      <c r="J4" s="12"/>
    </row>
    <row r="5" spans="2:10" ht="20.25" customHeight="1">
      <c r="B5" s="17"/>
      <c r="C5" s="18"/>
      <c r="D5" s="18"/>
      <c r="E5" s="18"/>
      <c r="F5" s="19">
        <v>69.005</v>
      </c>
      <c r="G5" s="19"/>
      <c r="H5" s="20">
        <v>24.504</v>
      </c>
      <c r="I5" s="21">
        <v>241.551</v>
      </c>
      <c r="J5" s="22"/>
    </row>
    <row r="6" spans="2:10" ht="14.25" customHeight="1">
      <c r="B6" s="23" t="s">
        <v>6</v>
      </c>
      <c r="C6" s="23"/>
      <c r="D6" s="23"/>
      <c r="E6" s="23"/>
      <c r="F6" s="12"/>
      <c r="G6" s="12"/>
      <c r="J6" s="22"/>
    </row>
    <row r="7" spans="2:10" ht="14.25" customHeight="1">
      <c r="B7" s="23"/>
      <c r="C7" s="23"/>
      <c r="D7" s="23"/>
      <c r="E7" s="23"/>
      <c r="F7" s="12">
        <v>141.336</v>
      </c>
      <c r="G7" s="12"/>
      <c r="H7" s="22"/>
      <c r="I7" s="22"/>
      <c r="J7" s="22"/>
    </row>
    <row r="8" spans="2:10" ht="12.75" customHeight="1">
      <c r="B8" s="23"/>
      <c r="C8" s="23"/>
      <c r="D8" s="23"/>
      <c r="E8" s="23"/>
      <c r="F8" s="12"/>
      <c r="G8" s="12"/>
      <c r="H8" s="22"/>
      <c r="I8" s="22"/>
      <c r="J8" s="22"/>
    </row>
    <row r="9" spans="2:5" ht="12.75">
      <c r="B9" s="23" t="s">
        <v>7</v>
      </c>
      <c r="C9" s="23"/>
      <c r="D9" s="23"/>
      <c r="E9" s="23"/>
    </row>
    <row r="10" spans="1:15" s="2" customFormat="1" ht="12.75">
      <c r="A10" s="24"/>
      <c r="B10" s="23"/>
      <c r="C10" s="23"/>
      <c r="D10" s="23"/>
      <c r="E10" s="23"/>
      <c r="F10" s="25">
        <v>137.212</v>
      </c>
      <c r="G10" s="26"/>
      <c r="H10" s="25">
        <v>62.367</v>
      </c>
      <c r="I10" s="26"/>
      <c r="J10" s="26"/>
      <c r="K10" s="12"/>
      <c r="L10" s="12"/>
      <c r="M10" s="12"/>
      <c r="N10" s="12"/>
      <c r="O10" s="12"/>
    </row>
    <row r="11" spans="1:15" s="2" customFormat="1" ht="12.75">
      <c r="A11" s="27"/>
      <c r="B11" s="23"/>
      <c r="C11" s="23"/>
      <c r="D11" s="23"/>
      <c r="E11" s="28"/>
      <c r="F11" s="26"/>
      <c r="G11" s="26"/>
      <c r="H11" s="26"/>
      <c r="I11" s="26"/>
      <c r="J11" s="26"/>
      <c r="K11" s="12"/>
      <c r="L11" s="12"/>
      <c r="M11" s="12"/>
      <c r="N11" s="12"/>
      <c r="O11" s="12"/>
    </row>
    <row r="12" spans="1:16" ht="33" customHeight="1">
      <c r="A12" s="29" t="s">
        <v>8</v>
      </c>
      <c r="B12" s="30" t="s">
        <v>9</v>
      </c>
      <c r="C12" s="31"/>
      <c r="D12" s="30" t="s">
        <v>10</v>
      </c>
      <c r="E12" s="32" t="s">
        <v>11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38.25">
      <c r="A13" s="33"/>
      <c r="B13" s="34"/>
      <c r="C13" s="35"/>
      <c r="D13" s="34"/>
      <c r="E13" s="36" t="s">
        <v>12</v>
      </c>
      <c r="F13" s="37" t="s">
        <v>13</v>
      </c>
      <c r="G13" s="37" t="s">
        <v>14</v>
      </c>
      <c r="H13" s="38" t="s">
        <v>15</v>
      </c>
      <c r="I13" s="38" t="s">
        <v>13</v>
      </c>
      <c r="J13" s="37" t="s">
        <v>14</v>
      </c>
      <c r="K13" s="38" t="s">
        <v>16</v>
      </c>
      <c r="L13" s="37" t="s">
        <v>13</v>
      </c>
      <c r="M13" s="37" t="s">
        <v>14</v>
      </c>
      <c r="N13" s="38" t="s">
        <v>17</v>
      </c>
      <c r="O13" s="38" t="s">
        <v>13</v>
      </c>
      <c r="P13" s="37" t="s">
        <v>14</v>
      </c>
    </row>
    <row r="14" spans="1:20" ht="16.5" customHeight="1">
      <c r="A14" s="39" t="s">
        <v>18</v>
      </c>
      <c r="B14" s="40" t="s">
        <v>19</v>
      </c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1"/>
      <c r="N14" s="41"/>
      <c r="O14" s="41"/>
      <c r="P14" s="42"/>
      <c r="Q14" s="42"/>
      <c r="R14" s="42"/>
      <c r="S14" s="2"/>
      <c r="T14" s="2"/>
    </row>
    <row r="15" spans="1:20" ht="27" customHeight="1">
      <c r="A15" s="43"/>
      <c r="B15" s="44"/>
      <c r="C15" s="45" t="s">
        <v>20</v>
      </c>
      <c r="D15" s="46" t="s">
        <v>21</v>
      </c>
      <c r="E15" s="47">
        <v>128.92</v>
      </c>
      <c r="F15" s="48">
        <f>E15-$F$5</f>
        <v>59.91499999999999</v>
      </c>
      <c r="G15" s="49">
        <f>F15+$F$10</f>
        <v>197.12699999999998</v>
      </c>
      <c r="H15" s="50"/>
      <c r="I15" s="50"/>
      <c r="J15" s="50"/>
      <c r="K15" s="47"/>
      <c r="L15" s="51"/>
      <c r="M15" s="49"/>
      <c r="N15" s="52"/>
      <c r="O15" s="52"/>
      <c r="P15" s="42"/>
      <c r="Q15" s="42"/>
      <c r="R15" s="42"/>
      <c r="S15" s="2"/>
      <c r="T15" s="2"/>
    </row>
    <row r="16" spans="1:20" ht="27.75" customHeight="1">
      <c r="A16" s="43"/>
      <c r="B16" s="44"/>
      <c r="C16" s="45" t="s">
        <v>22</v>
      </c>
      <c r="D16" s="46" t="s">
        <v>21</v>
      </c>
      <c r="E16" s="53">
        <v>124.63</v>
      </c>
      <c r="F16" s="54">
        <f>E16-$F$5</f>
        <v>55.625</v>
      </c>
      <c r="G16" s="55">
        <f>F16+$F$10</f>
        <v>192.837</v>
      </c>
      <c r="H16" s="50"/>
      <c r="I16" s="50"/>
      <c r="J16" s="50"/>
      <c r="K16" s="47"/>
      <c r="L16" s="51"/>
      <c r="M16" s="49"/>
      <c r="N16" s="52"/>
      <c r="O16" s="52"/>
      <c r="P16" s="42"/>
      <c r="Q16" s="42"/>
      <c r="R16" s="42"/>
      <c r="S16" s="2"/>
      <c r="T16" s="2"/>
    </row>
    <row r="17" spans="1:20" ht="16.5" customHeight="1">
      <c r="A17" s="43"/>
      <c r="B17" s="44"/>
      <c r="C17" s="45" t="s">
        <v>23</v>
      </c>
      <c r="D17" s="56" t="s">
        <v>21</v>
      </c>
      <c r="E17" s="57"/>
      <c r="F17" s="12"/>
      <c r="G17" s="12"/>
      <c r="H17" s="58">
        <v>126.3</v>
      </c>
      <c r="I17" s="48">
        <f>H17-$F$5</f>
        <v>57.295</v>
      </c>
      <c r="J17" s="49">
        <f>I17+$F$10</f>
        <v>194.507</v>
      </c>
      <c r="K17" s="47"/>
      <c r="L17" s="51"/>
      <c r="M17" s="49"/>
      <c r="N17" s="52"/>
      <c r="O17" s="52"/>
      <c r="P17" s="42"/>
      <c r="Q17" s="42"/>
      <c r="R17" s="42"/>
      <c r="S17" s="2"/>
      <c r="T17" s="2"/>
    </row>
    <row r="18" spans="1:20" ht="16.5" customHeight="1">
      <c r="A18" s="59"/>
      <c r="B18" s="60" t="s">
        <v>24</v>
      </c>
      <c r="C18" s="61"/>
      <c r="D18" s="61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3"/>
      <c r="Q18" s="63"/>
      <c r="R18" s="63"/>
      <c r="S18" s="63"/>
      <c r="T18" s="63"/>
    </row>
    <row r="19" spans="1:20" ht="16.5" customHeight="1">
      <c r="A19" s="59"/>
      <c r="B19" s="64" t="s">
        <v>25</v>
      </c>
      <c r="C19" s="65" t="s">
        <v>26</v>
      </c>
      <c r="D19" s="66" t="s">
        <v>21</v>
      </c>
      <c r="E19" s="67"/>
      <c r="F19" s="48"/>
      <c r="G19" s="49"/>
      <c r="H19" s="47"/>
      <c r="I19" s="48"/>
      <c r="J19" s="49"/>
      <c r="K19" s="68">
        <v>169.5</v>
      </c>
      <c r="L19" s="48">
        <f>K19-$F$7</f>
        <v>28.163999999999987</v>
      </c>
      <c r="M19" s="49"/>
      <c r="N19" s="52"/>
      <c r="O19" s="51"/>
      <c r="P19" s="69"/>
      <c r="Q19" s="2"/>
      <c r="R19" s="2"/>
      <c r="S19" s="2"/>
      <c r="T19" s="2"/>
    </row>
    <row r="20" spans="1:20" ht="12.75">
      <c r="A20" s="59"/>
      <c r="B20" s="70"/>
      <c r="C20" s="71" t="s">
        <v>27</v>
      </c>
      <c r="D20" s="66" t="s">
        <v>21</v>
      </c>
      <c r="E20" s="67"/>
      <c r="F20" s="48"/>
      <c r="G20" s="49"/>
      <c r="H20" s="47"/>
      <c r="I20" s="48"/>
      <c r="J20" s="49"/>
      <c r="K20" s="47">
        <v>157.13</v>
      </c>
      <c r="L20" s="48">
        <f aca="true" t="shared" si="0" ref="L20:L25">K20-$F$7</f>
        <v>15.793999999999983</v>
      </c>
      <c r="M20" s="49"/>
      <c r="N20" s="52"/>
      <c r="O20" s="51"/>
      <c r="P20" s="69"/>
      <c r="Q20" s="2"/>
      <c r="R20" s="2"/>
      <c r="S20" s="2"/>
      <c r="T20" s="2"/>
    </row>
    <row r="21" spans="1:20" ht="12.75">
      <c r="A21" s="59"/>
      <c r="B21" s="70"/>
      <c r="C21" s="71" t="s">
        <v>28</v>
      </c>
      <c r="D21" s="66" t="s">
        <v>21</v>
      </c>
      <c r="E21" s="67"/>
      <c r="F21" s="48"/>
      <c r="G21" s="49"/>
      <c r="H21" s="47"/>
      <c r="I21" s="48"/>
      <c r="J21" s="49"/>
      <c r="K21" s="47">
        <v>165.09</v>
      </c>
      <c r="L21" s="48">
        <f t="shared" si="0"/>
        <v>23.75399999999999</v>
      </c>
      <c r="M21" s="49"/>
      <c r="N21" s="52"/>
      <c r="O21" s="51"/>
      <c r="P21" s="69"/>
      <c r="Q21" s="2"/>
      <c r="R21" s="2"/>
      <c r="S21" s="2"/>
      <c r="T21" s="2"/>
    </row>
    <row r="22" spans="1:20" ht="12.75">
      <c r="A22" s="59"/>
      <c r="B22" s="70"/>
      <c r="C22" s="71" t="s">
        <v>29</v>
      </c>
      <c r="D22" s="66" t="s">
        <v>21</v>
      </c>
      <c r="E22" s="67"/>
      <c r="F22" s="48"/>
      <c r="G22" s="49"/>
      <c r="H22" s="47"/>
      <c r="I22" s="48"/>
      <c r="J22" s="49"/>
      <c r="K22" s="47">
        <v>175.94</v>
      </c>
      <c r="L22" s="48">
        <f t="shared" si="0"/>
        <v>34.603999999999985</v>
      </c>
      <c r="M22" s="49"/>
      <c r="N22" s="52"/>
      <c r="O22" s="51"/>
      <c r="P22" s="69"/>
      <c r="Q22" s="2"/>
      <c r="R22" s="2"/>
      <c r="S22" s="2"/>
      <c r="T22" s="2"/>
    </row>
    <row r="23" spans="1:20" ht="12.75">
      <c r="A23" s="59"/>
      <c r="B23" s="70"/>
      <c r="C23" s="71" t="s">
        <v>30</v>
      </c>
      <c r="D23" s="66" t="s">
        <v>21</v>
      </c>
      <c r="E23" s="67"/>
      <c r="F23" s="48"/>
      <c r="G23" s="49"/>
      <c r="H23" s="47"/>
      <c r="I23" s="48"/>
      <c r="J23" s="49"/>
      <c r="K23" s="47">
        <v>191.61</v>
      </c>
      <c r="L23" s="48">
        <f t="shared" si="0"/>
        <v>50.274</v>
      </c>
      <c r="M23" s="49"/>
      <c r="N23" s="52"/>
      <c r="O23" s="51"/>
      <c r="P23" s="69"/>
      <c r="Q23" s="2"/>
      <c r="R23" s="2"/>
      <c r="S23" s="2"/>
      <c r="T23" s="2"/>
    </row>
    <row r="24" spans="1:20" ht="12.75">
      <c r="A24" s="59"/>
      <c r="B24" s="70"/>
      <c r="C24" s="71" t="s">
        <v>31</v>
      </c>
      <c r="D24" s="66" t="s">
        <v>21</v>
      </c>
      <c r="E24" s="67"/>
      <c r="F24" s="48"/>
      <c r="G24" s="49"/>
      <c r="H24" s="47"/>
      <c r="I24" s="48"/>
      <c r="J24" s="49"/>
      <c r="K24" s="47">
        <v>216.24</v>
      </c>
      <c r="L24" s="48">
        <f t="shared" si="0"/>
        <v>74.904</v>
      </c>
      <c r="M24" s="49"/>
      <c r="N24" s="52"/>
      <c r="O24" s="51"/>
      <c r="P24" s="69"/>
      <c r="Q24" s="2"/>
      <c r="R24" s="2"/>
      <c r="S24" s="2"/>
      <c r="T24" s="2"/>
    </row>
    <row r="25" spans="1:20" ht="12.75">
      <c r="A25" s="59"/>
      <c r="B25" s="72"/>
      <c r="C25" s="71" t="s">
        <v>32</v>
      </c>
      <c r="D25" s="66" t="s">
        <v>21</v>
      </c>
      <c r="E25" s="67"/>
      <c r="F25" s="48"/>
      <c r="G25" s="49"/>
      <c r="H25" s="47"/>
      <c r="I25" s="48"/>
      <c r="J25" s="49"/>
      <c r="K25" s="47">
        <v>260.57</v>
      </c>
      <c r="L25" s="48">
        <f t="shared" si="0"/>
        <v>119.23399999999998</v>
      </c>
      <c r="M25" s="49"/>
      <c r="N25" s="52"/>
      <c r="O25" s="51"/>
      <c r="P25" s="69"/>
      <c r="Q25" s="2"/>
      <c r="R25" s="2"/>
      <c r="S25" s="2"/>
      <c r="T25" s="2"/>
    </row>
    <row r="26" spans="1:20" ht="12.75" customHeight="1">
      <c r="A26" s="59"/>
      <c r="B26" s="73" t="s">
        <v>33</v>
      </c>
      <c r="C26" s="73"/>
      <c r="D26" s="66"/>
      <c r="E26" s="67"/>
      <c r="F26" s="48"/>
      <c r="G26" s="48"/>
      <c r="H26" s="47"/>
      <c r="I26" s="48"/>
      <c r="J26" s="48"/>
      <c r="K26" s="47"/>
      <c r="L26" s="48"/>
      <c r="M26" s="51"/>
      <c r="N26" s="52"/>
      <c r="O26" s="74"/>
      <c r="Q26" s="2"/>
      <c r="R26" s="2"/>
      <c r="S26" s="2"/>
      <c r="T26" s="2"/>
    </row>
    <row r="27" spans="1:20" ht="13.5" customHeight="1">
      <c r="A27" s="59"/>
      <c r="B27" s="73" t="s">
        <v>34</v>
      </c>
      <c r="C27" s="73"/>
      <c r="D27" s="66" t="s">
        <v>35</v>
      </c>
      <c r="E27" s="67"/>
      <c r="F27" s="48"/>
      <c r="G27" s="48"/>
      <c r="H27" s="47"/>
      <c r="I27" s="48"/>
      <c r="J27" s="48"/>
      <c r="K27" s="47">
        <v>323.26</v>
      </c>
      <c r="L27" s="48"/>
      <c r="M27" s="48"/>
      <c r="N27" s="52"/>
      <c r="O27" s="48"/>
      <c r="Q27" s="2"/>
      <c r="R27" s="2"/>
      <c r="S27" s="2"/>
      <c r="T27" s="2"/>
    </row>
    <row r="28" spans="1:20" ht="13.5" customHeight="1">
      <c r="A28" s="59"/>
      <c r="B28" s="73" t="s">
        <v>36</v>
      </c>
      <c r="C28" s="73"/>
      <c r="D28" s="66" t="s">
        <v>21</v>
      </c>
      <c r="E28" s="67"/>
      <c r="F28" s="48"/>
      <c r="G28" s="48"/>
      <c r="H28" s="47"/>
      <c r="I28" s="48"/>
      <c r="J28" s="48"/>
      <c r="K28" s="47">
        <v>105.41</v>
      </c>
      <c r="L28" s="48">
        <f>K28-$H$6</f>
        <v>105.41</v>
      </c>
      <c r="M28" s="48"/>
      <c r="N28" s="52"/>
      <c r="O28" s="48"/>
      <c r="P28" s="48"/>
      <c r="Q28" s="2"/>
      <c r="R28" s="2"/>
      <c r="S28" s="2"/>
      <c r="T28" s="2"/>
    </row>
    <row r="29" spans="1:20" ht="12.75">
      <c r="A29" s="59"/>
      <c r="B29" s="75"/>
      <c r="C29" s="76"/>
      <c r="D29" s="77"/>
      <c r="E29" s="78"/>
      <c r="F29" s="79"/>
      <c r="G29" s="80"/>
      <c r="H29" s="81"/>
      <c r="I29" s="82"/>
      <c r="J29" s="83"/>
      <c r="K29" s="81"/>
      <c r="L29" s="82"/>
      <c r="M29" s="83"/>
      <c r="N29" s="81"/>
      <c r="O29" s="82"/>
      <c r="P29" s="69"/>
      <c r="Q29" s="2"/>
      <c r="R29" s="2"/>
      <c r="S29" s="2"/>
      <c r="T29" s="2"/>
    </row>
    <row r="30" spans="1:20" ht="16.5" customHeight="1">
      <c r="A30" s="43" t="s">
        <v>37</v>
      </c>
      <c r="B30" s="60" t="s">
        <v>38</v>
      </c>
      <c r="C30" s="61"/>
      <c r="D30" s="61"/>
      <c r="E30" s="62"/>
      <c r="F30" s="62"/>
      <c r="G30" s="62"/>
      <c r="H30" s="61"/>
      <c r="I30" s="61"/>
      <c r="J30" s="61"/>
      <c r="K30" s="61"/>
      <c r="L30" s="61"/>
      <c r="M30" s="61"/>
      <c r="N30" s="61"/>
      <c r="O30" s="61"/>
      <c r="P30" s="63"/>
      <c r="Q30" s="63"/>
      <c r="R30" s="63"/>
      <c r="S30" s="63"/>
      <c r="T30" s="63"/>
    </row>
    <row r="31" spans="1:20" ht="16.5" customHeight="1">
      <c r="A31" s="43"/>
      <c r="B31" s="64" t="s">
        <v>25</v>
      </c>
      <c r="C31" s="65" t="s">
        <v>26</v>
      </c>
      <c r="D31" s="66" t="s">
        <v>21</v>
      </c>
      <c r="E31" s="67">
        <v>128.05</v>
      </c>
      <c r="F31" s="48">
        <f aca="true" t="shared" si="1" ref="F31:F37">E31-$F$5</f>
        <v>59.045000000000016</v>
      </c>
      <c r="G31" s="49">
        <f aca="true" t="shared" si="2" ref="G31:G37">F31+$F$10</f>
        <v>196.257</v>
      </c>
      <c r="H31" s="47">
        <v>148.02</v>
      </c>
      <c r="I31" s="48">
        <f aca="true" t="shared" si="3" ref="I31:I37">H31-$F$5</f>
        <v>79.01500000000001</v>
      </c>
      <c r="J31" s="49">
        <f aca="true" t="shared" si="4" ref="J31:J37">I31+$F$10</f>
        <v>216.227</v>
      </c>
      <c r="K31" s="47">
        <v>168.46</v>
      </c>
      <c r="L31" s="48">
        <f aca="true" t="shared" si="5" ref="L31:L37">K31-$F$5</f>
        <v>99.45500000000001</v>
      </c>
      <c r="M31" s="49">
        <f aca="true" t="shared" si="6" ref="M31:M37">L31+$F$10</f>
        <v>236.667</v>
      </c>
      <c r="N31" s="52">
        <v>196.19</v>
      </c>
      <c r="O31" s="51">
        <f>N31-$F$5</f>
        <v>127.185</v>
      </c>
      <c r="P31" s="69">
        <f>O31+$F$10</f>
        <v>264.397</v>
      </c>
      <c r="Q31" s="2"/>
      <c r="R31" s="2"/>
      <c r="S31" s="2"/>
      <c r="T31" s="2"/>
    </row>
    <row r="32" spans="1:20" ht="12.75">
      <c r="A32" s="43"/>
      <c r="B32" s="70"/>
      <c r="C32" s="71" t="s">
        <v>27</v>
      </c>
      <c r="D32" s="66" t="s">
        <v>21</v>
      </c>
      <c r="E32" s="67">
        <v>124.52</v>
      </c>
      <c r="F32" s="48">
        <f t="shared" si="1"/>
        <v>55.515</v>
      </c>
      <c r="G32" s="49">
        <f t="shared" si="2"/>
        <v>192.72699999999998</v>
      </c>
      <c r="H32" s="47">
        <v>148.02</v>
      </c>
      <c r="I32" s="48">
        <f t="shared" si="3"/>
        <v>79.01500000000001</v>
      </c>
      <c r="J32" s="49">
        <f t="shared" si="4"/>
        <v>216.227</v>
      </c>
      <c r="K32" s="47">
        <v>151.27</v>
      </c>
      <c r="L32" s="48">
        <f t="shared" si="5"/>
        <v>82.26500000000001</v>
      </c>
      <c r="M32" s="49">
        <f t="shared" si="6"/>
        <v>219.477</v>
      </c>
      <c r="N32" s="52">
        <v>186.85</v>
      </c>
      <c r="O32" s="51">
        <f aca="true" t="shared" si="7" ref="O32:O37">N32-$F$5</f>
        <v>117.845</v>
      </c>
      <c r="P32" s="69">
        <f aca="true" t="shared" si="8" ref="P32:P37">O32+$F$10</f>
        <v>255.057</v>
      </c>
      <c r="Q32" s="2"/>
      <c r="R32" s="2"/>
      <c r="S32" s="2"/>
      <c r="T32" s="2"/>
    </row>
    <row r="33" spans="1:20" ht="12.75">
      <c r="A33" s="43"/>
      <c r="B33" s="70"/>
      <c r="C33" s="71" t="s">
        <v>28</v>
      </c>
      <c r="D33" s="66" t="s">
        <v>21</v>
      </c>
      <c r="E33" s="67">
        <v>132.84</v>
      </c>
      <c r="F33" s="48">
        <f t="shared" si="1"/>
        <v>63.83500000000001</v>
      </c>
      <c r="G33" s="49">
        <f t="shared" si="2"/>
        <v>201.047</v>
      </c>
      <c r="H33" s="47">
        <v>173.98</v>
      </c>
      <c r="I33" s="48">
        <f t="shared" si="3"/>
        <v>104.975</v>
      </c>
      <c r="J33" s="49">
        <f t="shared" si="4"/>
        <v>242.18699999999998</v>
      </c>
      <c r="K33" s="47">
        <v>162.36</v>
      </c>
      <c r="L33" s="48">
        <f t="shared" si="5"/>
        <v>93.35500000000002</v>
      </c>
      <c r="M33" s="49">
        <f t="shared" si="6"/>
        <v>230.567</v>
      </c>
      <c r="N33" s="52">
        <v>200.81</v>
      </c>
      <c r="O33" s="51">
        <f t="shared" si="7"/>
        <v>131.805</v>
      </c>
      <c r="P33" s="69">
        <f t="shared" si="8"/>
        <v>269.017</v>
      </c>
      <c r="Q33" s="2"/>
      <c r="R33" s="2"/>
      <c r="S33" s="2"/>
      <c r="T33" s="2"/>
    </row>
    <row r="34" spans="1:20" ht="12.75">
      <c r="A34" s="43"/>
      <c r="B34" s="70"/>
      <c r="C34" s="71" t="s">
        <v>29</v>
      </c>
      <c r="D34" s="66" t="s">
        <v>21</v>
      </c>
      <c r="E34" s="67">
        <v>144.18</v>
      </c>
      <c r="F34" s="48">
        <f t="shared" si="1"/>
        <v>75.17500000000001</v>
      </c>
      <c r="G34" s="49">
        <f t="shared" si="2"/>
        <v>212.387</v>
      </c>
      <c r="H34" s="47">
        <v>191.61</v>
      </c>
      <c r="I34" s="48">
        <f t="shared" si="3"/>
        <v>122.60500000000002</v>
      </c>
      <c r="J34" s="49">
        <f t="shared" si="4"/>
        <v>259.817</v>
      </c>
      <c r="K34" s="47">
        <v>177.48</v>
      </c>
      <c r="L34" s="48">
        <f t="shared" si="5"/>
        <v>108.475</v>
      </c>
      <c r="M34" s="49">
        <f t="shared" si="6"/>
        <v>245.68699999999998</v>
      </c>
      <c r="N34" s="52">
        <v>219.85</v>
      </c>
      <c r="O34" s="51">
        <f t="shared" si="7"/>
        <v>150.845</v>
      </c>
      <c r="P34" s="69">
        <f t="shared" si="8"/>
        <v>288.057</v>
      </c>
      <c r="Q34" s="2"/>
      <c r="R34" s="2"/>
      <c r="S34" s="2"/>
      <c r="T34" s="2"/>
    </row>
    <row r="35" spans="1:20" ht="12.75">
      <c r="A35" s="43"/>
      <c r="B35" s="70"/>
      <c r="C35" s="71" t="s">
        <v>30</v>
      </c>
      <c r="D35" s="66" t="s">
        <v>21</v>
      </c>
      <c r="E35" s="67">
        <v>160.57</v>
      </c>
      <c r="F35" s="48">
        <f t="shared" si="1"/>
        <v>91.565</v>
      </c>
      <c r="G35" s="49">
        <f t="shared" si="2"/>
        <v>228.777</v>
      </c>
      <c r="H35" s="47">
        <v>217.09</v>
      </c>
      <c r="I35" s="48">
        <f t="shared" si="3"/>
        <v>148.085</v>
      </c>
      <c r="J35" s="49">
        <f t="shared" si="4"/>
        <v>285.297</v>
      </c>
      <c r="K35" s="47">
        <v>199.33</v>
      </c>
      <c r="L35" s="48">
        <f t="shared" si="5"/>
        <v>130.32500000000002</v>
      </c>
      <c r="M35" s="49">
        <f t="shared" si="6"/>
        <v>267.53700000000003</v>
      </c>
      <c r="N35" s="52">
        <v>247.34</v>
      </c>
      <c r="O35" s="51">
        <f t="shared" si="7"/>
        <v>178.335</v>
      </c>
      <c r="P35" s="69">
        <f t="shared" si="8"/>
        <v>315.547</v>
      </c>
      <c r="Q35" s="2"/>
      <c r="R35" s="2"/>
      <c r="S35" s="2"/>
      <c r="T35" s="2"/>
    </row>
    <row r="36" spans="1:20" ht="12.75">
      <c r="A36" s="43"/>
      <c r="B36" s="70"/>
      <c r="C36" s="71" t="s">
        <v>31</v>
      </c>
      <c r="D36" s="66" t="s">
        <v>21</v>
      </c>
      <c r="E36" s="67">
        <v>186.33</v>
      </c>
      <c r="F36" s="48">
        <f t="shared" si="1"/>
        <v>117.32500000000002</v>
      </c>
      <c r="G36" s="49">
        <f t="shared" si="2"/>
        <v>254.537</v>
      </c>
      <c r="H36" s="47">
        <v>257.12</v>
      </c>
      <c r="I36" s="48">
        <f t="shared" si="3"/>
        <v>188.115</v>
      </c>
      <c r="J36" s="49">
        <f t="shared" si="4"/>
        <v>325.327</v>
      </c>
      <c r="K36" s="47">
        <v>233.66</v>
      </c>
      <c r="L36" s="48">
        <f t="shared" si="5"/>
        <v>164.655</v>
      </c>
      <c r="M36" s="49">
        <f t="shared" si="6"/>
        <v>301.86699999999996</v>
      </c>
      <c r="N36" s="52">
        <v>290.54</v>
      </c>
      <c r="O36" s="51">
        <f t="shared" si="7"/>
        <v>221.53500000000003</v>
      </c>
      <c r="P36" s="69">
        <f t="shared" si="8"/>
        <v>358.747</v>
      </c>
      <c r="Q36" s="2"/>
      <c r="R36" s="2"/>
      <c r="S36" s="2"/>
      <c r="T36" s="2"/>
    </row>
    <row r="37" spans="1:20" ht="12" customHeight="1">
      <c r="A37" s="43"/>
      <c r="B37" s="72"/>
      <c r="C37" s="71" t="s">
        <v>32</v>
      </c>
      <c r="D37" s="66" t="s">
        <v>21</v>
      </c>
      <c r="E37" s="67">
        <v>232.69</v>
      </c>
      <c r="F37" s="48">
        <f t="shared" si="1"/>
        <v>163.685</v>
      </c>
      <c r="G37" s="49">
        <f t="shared" si="2"/>
        <v>300.897</v>
      </c>
      <c r="H37" s="47">
        <v>329.19</v>
      </c>
      <c r="I37" s="48">
        <f t="shared" si="3"/>
        <v>260.185</v>
      </c>
      <c r="J37" s="49">
        <f t="shared" si="4"/>
        <v>397.397</v>
      </c>
      <c r="K37" s="47">
        <v>295.45</v>
      </c>
      <c r="L37" s="48">
        <f t="shared" si="5"/>
        <v>226.445</v>
      </c>
      <c r="M37" s="49">
        <f t="shared" si="6"/>
        <v>363.657</v>
      </c>
      <c r="N37" s="52">
        <v>368.3</v>
      </c>
      <c r="O37" s="51">
        <f t="shared" si="7"/>
        <v>299.295</v>
      </c>
      <c r="P37" s="69">
        <f t="shared" si="8"/>
        <v>436.507</v>
      </c>
      <c r="Q37" s="2"/>
      <c r="R37" s="2"/>
      <c r="S37" s="2"/>
      <c r="T37" s="2"/>
    </row>
    <row r="38" spans="1:20" ht="12.75" customHeight="1">
      <c r="A38" s="43"/>
      <c r="B38" s="73" t="s">
        <v>33</v>
      </c>
      <c r="C38" s="73"/>
      <c r="D38" s="66"/>
      <c r="E38" s="67"/>
      <c r="F38" s="48"/>
      <c r="G38" s="48"/>
      <c r="H38" s="47"/>
      <c r="I38" s="48"/>
      <c r="J38" s="48"/>
      <c r="K38" s="47"/>
      <c r="L38" s="48"/>
      <c r="M38" s="51"/>
      <c r="N38" s="52"/>
      <c r="O38" s="74"/>
      <c r="Q38" s="2"/>
      <c r="R38" s="2"/>
      <c r="S38" s="2"/>
      <c r="T38" s="2"/>
    </row>
    <row r="39" spans="1:20" ht="13.5" customHeight="1">
      <c r="A39" s="43"/>
      <c r="B39" s="73" t="s">
        <v>34</v>
      </c>
      <c r="C39" s="73"/>
      <c r="D39" s="66" t="s">
        <v>35</v>
      </c>
      <c r="E39" s="67">
        <v>338.04</v>
      </c>
      <c r="F39" s="48"/>
      <c r="G39" s="48"/>
      <c r="H39" s="47">
        <v>525.45</v>
      </c>
      <c r="I39" s="48"/>
      <c r="J39" s="48"/>
      <c r="K39" s="47">
        <v>450.56</v>
      </c>
      <c r="L39" s="48"/>
      <c r="M39" s="48"/>
      <c r="N39" s="52">
        <v>567.03</v>
      </c>
      <c r="O39" s="48"/>
      <c r="Q39" s="2"/>
      <c r="R39" s="2"/>
      <c r="S39" s="2"/>
      <c r="T39" s="2"/>
    </row>
    <row r="40" spans="1:20" ht="13.5" customHeight="1">
      <c r="A40" s="43"/>
      <c r="B40" s="73" t="s">
        <v>36</v>
      </c>
      <c r="C40" s="73"/>
      <c r="D40" s="66" t="s">
        <v>21</v>
      </c>
      <c r="E40" s="67">
        <v>70.43</v>
      </c>
      <c r="F40" s="48">
        <f>E40-$H$5</f>
        <v>45.926</v>
      </c>
      <c r="G40" s="48">
        <f>F40+$H$10</f>
        <v>108.293</v>
      </c>
      <c r="H40" s="47">
        <v>76.97</v>
      </c>
      <c r="I40" s="48">
        <f>H40-$H$5</f>
        <v>52.465999999999994</v>
      </c>
      <c r="J40" s="48">
        <f>I40+$H$10</f>
        <v>114.833</v>
      </c>
      <c r="K40" s="47">
        <v>79.18</v>
      </c>
      <c r="L40" s="48">
        <f>K40-$H$5</f>
        <v>54.676</v>
      </c>
      <c r="M40" s="48">
        <f>L40+$H$10</f>
        <v>117.043</v>
      </c>
      <c r="N40" s="52">
        <v>96.13</v>
      </c>
      <c r="O40" s="48">
        <f>N40-$H$5</f>
        <v>71.62599999999999</v>
      </c>
      <c r="P40" s="48">
        <f>O40+$H$10</f>
        <v>133.993</v>
      </c>
      <c r="Q40" s="2"/>
      <c r="R40" s="2"/>
      <c r="S40" s="2"/>
      <c r="T40" s="2"/>
    </row>
    <row r="41" spans="1:21" ht="12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85"/>
      <c r="N41" s="85"/>
      <c r="O41" s="12"/>
      <c r="Q41" s="2"/>
      <c r="R41" s="2"/>
      <c r="S41" s="2"/>
      <c r="T41" s="2"/>
      <c r="U41" s="2"/>
    </row>
    <row r="42" spans="1:21" ht="12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5"/>
      <c r="M42" s="85"/>
      <c r="N42" s="85"/>
      <c r="O42" s="12"/>
      <c r="Q42" s="2"/>
      <c r="R42" s="2"/>
      <c r="S42" s="2"/>
      <c r="T42" s="2"/>
      <c r="U42" s="2"/>
    </row>
    <row r="43" spans="1:21" ht="12.75">
      <c r="A43" s="86"/>
      <c r="B43" s="87"/>
      <c r="C43" s="87"/>
      <c r="D43" s="57"/>
      <c r="E43" s="57"/>
      <c r="F43" s="12"/>
      <c r="G43" s="12"/>
      <c r="H43" s="12"/>
      <c r="I43" s="12"/>
      <c r="J43" s="12"/>
      <c r="K43" s="12"/>
      <c r="L43" s="12"/>
      <c r="M43" s="12"/>
      <c r="N43" s="12"/>
      <c r="O43" s="12"/>
      <c r="Q43" s="2"/>
      <c r="R43" s="2"/>
      <c r="S43" s="2"/>
      <c r="T43" s="2"/>
      <c r="U43" s="2"/>
    </row>
    <row r="44" spans="1:21" ht="12.75">
      <c r="A44" s="88" t="s">
        <v>39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  <c r="M44" s="89"/>
      <c r="N44" s="89"/>
      <c r="O44" s="12"/>
      <c r="Q44" s="2"/>
      <c r="R44" s="2"/>
      <c r="S44" s="2"/>
      <c r="T44" s="2"/>
      <c r="U44" s="2"/>
    </row>
    <row r="45" spans="1:21" ht="12.75">
      <c r="A45" s="88" t="s">
        <v>40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9"/>
      <c r="M45" s="89"/>
      <c r="N45" s="89"/>
      <c r="O45" s="12"/>
      <c r="Q45" s="2"/>
      <c r="R45" s="2"/>
      <c r="S45" s="2"/>
      <c r="T45" s="2"/>
      <c r="U45" s="2"/>
    </row>
    <row r="46" spans="1:21" ht="12.7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89"/>
      <c r="M46" s="89"/>
      <c r="N46" s="89"/>
      <c r="O46" s="12"/>
      <c r="Q46" s="2"/>
      <c r="R46" s="2"/>
      <c r="S46" s="2"/>
      <c r="T46" s="2"/>
      <c r="U46" s="2"/>
    </row>
    <row r="47" spans="1:21" ht="12.75">
      <c r="A47" s="90"/>
      <c r="B47" s="7" t="s">
        <v>1</v>
      </c>
      <c r="C47" s="8"/>
      <c r="D47" s="8"/>
      <c r="E47" s="8"/>
      <c r="F47" s="91" t="s">
        <v>2</v>
      </c>
      <c r="G47" s="91"/>
      <c r="H47" s="92" t="s">
        <v>3</v>
      </c>
      <c r="I47" s="93"/>
      <c r="J47" s="12"/>
      <c r="K47" s="90"/>
      <c r="L47" s="89"/>
      <c r="M47" s="89"/>
      <c r="N47" s="89"/>
      <c r="O47" s="12"/>
      <c r="Q47" s="2"/>
      <c r="R47" s="2"/>
      <c r="S47" s="2"/>
      <c r="T47" s="2"/>
      <c r="U47" s="2"/>
    </row>
    <row r="48" spans="1:21" ht="12.75">
      <c r="A48" s="90"/>
      <c r="B48" s="13"/>
      <c r="C48" s="14"/>
      <c r="D48" s="14"/>
      <c r="E48" s="14"/>
      <c r="F48" s="94" t="s">
        <v>4</v>
      </c>
      <c r="G48" s="94"/>
      <c r="H48" s="94" t="s">
        <v>4</v>
      </c>
      <c r="I48" s="95" t="s">
        <v>5</v>
      </c>
      <c r="J48" s="12"/>
      <c r="K48" s="90"/>
      <c r="L48" s="89"/>
      <c r="M48" s="89"/>
      <c r="N48" s="89"/>
      <c r="O48" s="12"/>
      <c r="Q48" s="2"/>
      <c r="R48" s="2"/>
      <c r="S48" s="2"/>
      <c r="T48" s="2"/>
      <c r="U48" s="2"/>
    </row>
    <row r="49" spans="1:21" ht="12.75">
      <c r="A49" s="96"/>
      <c r="B49" s="17"/>
      <c r="C49" s="18"/>
      <c r="D49" s="18"/>
      <c r="E49" s="18"/>
      <c r="F49" s="97">
        <v>67.985</v>
      </c>
      <c r="G49" s="97"/>
      <c r="H49" s="97">
        <v>23.655</v>
      </c>
      <c r="I49" s="98">
        <v>241.71821</v>
      </c>
      <c r="J49" s="99"/>
      <c r="K49" s="12"/>
      <c r="L49" s="12"/>
      <c r="M49" s="12"/>
      <c r="N49" s="12"/>
      <c r="O49" s="12"/>
      <c r="Q49" s="2"/>
      <c r="R49" s="2"/>
      <c r="S49" s="2"/>
      <c r="T49" s="2"/>
      <c r="U49" s="2"/>
    </row>
    <row r="50" spans="1:21" ht="12.75">
      <c r="A50" s="96"/>
      <c r="B50" s="7" t="s">
        <v>7</v>
      </c>
      <c r="C50" s="8"/>
      <c r="D50" s="8"/>
      <c r="E50" s="8"/>
      <c r="G50" s="22"/>
      <c r="H50" s="22"/>
      <c r="I50" s="99"/>
      <c r="J50" s="99"/>
      <c r="K50" s="12"/>
      <c r="L50" s="12"/>
      <c r="M50" s="12"/>
      <c r="N50" s="12"/>
      <c r="O50" s="12"/>
      <c r="Q50" s="2"/>
      <c r="R50" s="2"/>
      <c r="S50" s="2"/>
      <c r="T50" s="2"/>
      <c r="U50" s="2"/>
    </row>
    <row r="51" spans="1:21" ht="12.75">
      <c r="A51" s="96"/>
      <c r="B51" s="13"/>
      <c r="C51" s="14"/>
      <c r="D51" s="14"/>
      <c r="E51" s="14"/>
      <c r="F51" s="25">
        <f>F10</f>
        <v>137.212</v>
      </c>
      <c r="G51" s="22"/>
      <c r="H51" s="25">
        <f>H10</f>
        <v>62.367</v>
      </c>
      <c r="I51" s="99"/>
      <c r="J51" s="99"/>
      <c r="K51" s="12"/>
      <c r="L51" s="12"/>
      <c r="M51" s="12"/>
      <c r="N51" s="12"/>
      <c r="O51" s="12"/>
      <c r="Q51" s="2"/>
      <c r="R51" s="2"/>
      <c r="S51" s="2"/>
      <c r="T51" s="2"/>
      <c r="U51" s="2"/>
    </row>
    <row r="52" spans="1:21" ht="12.75">
      <c r="A52" s="96"/>
      <c r="B52" s="17"/>
      <c r="C52" s="18"/>
      <c r="D52" s="18"/>
      <c r="E52" s="18"/>
      <c r="F52" s="26"/>
      <c r="G52" s="22"/>
      <c r="H52" s="22"/>
      <c r="I52" s="99"/>
      <c r="J52" s="99"/>
      <c r="K52" s="12"/>
      <c r="L52" s="12"/>
      <c r="M52" s="12"/>
      <c r="N52" s="12"/>
      <c r="O52" s="12"/>
      <c r="Q52" s="2"/>
      <c r="R52" s="2"/>
      <c r="S52" s="2"/>
      <c r="T52" s="2"/>
      <c r="U52" s="2"/>
    </row>
    <row r="53" spans="1:21" ht="12.75">
      <c r="A53" s="96"/>
      <c r="B53" s="100"/>
      <c r="C53" s="101"/>
      <c r="D53" s="102"/>
      <c r="E53" s="103"/>
      <c r="F53" s="12"/>
      <c r="G53" s="12"/>
      <c r="H53" s="22"/>
      <c r="I53" s="22"/>
      <c r="J53" s="22"/>
      <c r="K53" s="12"/>
      <c r="L53" s="12"/>
      <c r="M53" s="12"/>
      <c r="N53" s="12"/>
      <c r="O53" s="12"/>
      <c r="Q53" s="2"/>
      <c r="R53" s="2"/>
      <c r="S53" s="2"/>
      <c r="T53" s="2"/>
      <c r="U53" s="2"/>
    </row>
    <row r="54" spans="1:21" ht="29.25" customHeight="1">
      <c r="A54" s="29" t="s">
        <v>8</v>
      </c>
      <c r="B54" s="104" t="s">
        <v>9</v>
      </c>
      <c r="C54" s="104" t="s">
        <v>10</v>
      </c>
      <c r="D54" s="105" t="s">
        <v>11</v>
      </c>
      <c r="E54" s="106"/>
      <c r="F54" s="106"/>
      <c r="G54" s="106"/>
      <c r="H54" s="106"/>
      <c r="I54" s="106"/>
      <c r="J54" s="106"/>
      <c r="K54" s="106"/>
      <c r="L54" s="107"/>
      <c r="M54" s="26"/>
      <c r="N54" s="26"/>
      <c r="O54" s="12"/>
      <c r="Q54" s="2"/>
      <c r="R54" s="2"/>
      <c r="S54" s="2"/>
      <c r="T54" s="2"/>
      <c r="U54" s="2"/>
    </row>
    <row r="55" spans="1:22" ht="38.25">
      <c r="A55" s="33"/>
      <c r="B55" s="108"/>
      <c r="C55" s="34"/>
      <c r="D55" s="109" t="s">
        <v>12</v>
      </c>
      <c r="E55" s="110" t="s">
        <v>13</v>
      </c>
      <c r="F55" s="37" t="s">
        <v>14</v>
      </c>
      <c r="G55" s="111"/>
      <c r="H55" s="112"/>
      <c r="I55" s="112"/>
      <c r="J55" s="112"/>
      <c r="K55" s="112"/>
      <c r="L55" s="112"/>
      <c r="M55" s="26"/>
      <c r="N55" s="26"/>
      <c r="O55" s="26"/>
      <c r="P55" s="57"/>
      <c r="Q55" s="2"/>
      <c r="R55" s="2"/>
      <c r="S55" s="2"/>
      <c r="T55" s="2"/>
      <c r="U55" s="2"/>
      <c r="V55" s="2"/>
    </row>
    <row r="56" spans="1:22" ht="12.75" customHeight="1">
      <c r="A56" s="113" t="s">
        <v>41</v>
      </c>
      <c r="B56" s="114" t="s">
        <v>42</v>
      </c>
      <c r="C56" s="115"/>
      <c r="D56" s="115"/>
      <c r="E56" s="115"/>
      <c r="F56" s="116"/>
      <c r="H56" s="116"/>
      <c r="I56" s="116"/>
      <c r="J56" s="116"/>
      <c r="K56" s="116"/>
      <c r="L56" s="117"/>
      <c r="M56" s="118"/>
      <c r="N56" s="118"/>
      <c r="O56" s="118"/>
      <c r="P56" s="57"/>
      <c r="Q56" s="2"/>
      <c r="R56" s="2"/>
      <c r="S56" s="2"/>
      <c r="T56" s="2"/>
      <c r="U56" s="2"/>
      <c r="V56" s="2"/>
    </row>
    <row r="57" spans="1:22" ht="13.5" customHeight="1">
      <c r="A57" s="119"/>
      <c r="B57" s="71" t="s">
        <v>25</v>
      </c>
      <c r="C57" s="66" t="s">
        <v>21</v>
      </c>
      <c r="D57" s="66">
        <v>111.66</v>
      </c>
      <c r="E57" s="48">
        <f>D57-F49</f>
        <v>43.675</v>
      </c>
      <c r="F57" s="120">
        <f>E57+$F$51</f>
        <v>180.887</v>
      </c>
      <c r="H57" s="50"/>
      <c r="I57" s="50"/>
      <c r="J57" s="74"/>
      <c r="K57" s="74"/>
      <c r="L57" s="121"/>
      <c r="M57" s="26"/>
      <c r="N57" s="26"/>
      <c r="O57" s="26"/>
      <c r="P57" s="57"/>
      <c r="Q57" s="2"/>
      <c r="R57" s="2"/>
      <c r="S57" s="2"/>
      <c r="T57" s="2"/>
      <c r="U57" s="2"/>
      <c r="V57" s="2"/>
    </row>
    <row r="58" spans="1:22" ht="12.75">
      <c r="A58" s="119"/>
      <c r="B58" s="71" t="s">
        <v>33</v>
      </c>
      <c r="C58" s="66"/>
      <c r="D58" s="66"/>
      <c r="E58" s="48"/>
      <c r="F58" s="120"/>
      <c r="H58" s="50"/>
      <c r="I58" s="50"/>
      <c r="J58" s="74"/>
      <c r="K58" s="74"/>
      <c r="L58" s="121"/>
      <c r="M58" s="26"/>
      <c r="N58" s="26"/>
      <c r="O58" s="26"/>
      <c r="P58" s="57"/>
      <c r="Q58" s="2"/>
      <c r="R58" s="2"/>
      <c r="S58" s="2"/>
      <c r="T58" s="2"/>
      <c r="U58" s="2"/>
      <c r="V58" s="2"/>
    </row>
    <row r="59" spans="1:22" ht="12.75">
      <c r="A59" s="119"/>
      <c r="B59" s="71" t="s">
        <v>34</v>
      </c>
      <c r="C59" s="66" t="s">
        <v>35</v>
      </c>
      <c r="D59" s="66">
        <v>248.39</v>
      </c>
      <c r="E59" s="48"/>
      <c r="F59" s="120"/>
      <c r="H59" s="50"/>
      <c r="I59" s="50"/>
      <c r="J59" s="74"/>
      <c r="K59" s="74"/>
      <c r="L59" s="121"/>
      <c r="M59" s="26"/>
      <c r="N59" s="26"/>
      <c r="O59" s="26"/>
      <c r="P59" s="57"/>
      <c r="Q59" s="2"/>
      <c r="R59" s="2"/>
      <c r="S59" s="2"/>
      <c r="T59" s="2"/>
      <c r="U59" s="2"/>
      <c r="V59" s="2"/>
    </row>
    <row r="60" spans="1:22" ht="12.75">
      <c r="A60" s="119"/>
      <c r="B60" s="71" t="s">
        <v>36</v>
      </c>
      <c r="C60" s="66" t="s">
        <v>21</v>
      </c>
      <c r="D60" s="66">
        <v>61.46</v>
      </c>
      <c r="E60" s="48">
        <f>D60-$H$49</f>
        <v>37.805</v>
      </c>
      <c r="F60" s="120">
        <f>E60+$H$51</f>
        <v>100.172</v>
      </c>
      <c r="H60" s="50"/>
      <c r="I60" s="50"/>
      <c r="J60" s="74"/>
      <c r="K60" s="74"/>
      <c r="L60" s="121"/>
      <c r="M60" s="26"/>
      <c r="N60" s="26"/>
      <c r="O60" s="26"/>
      <c r="P60" s="57"/>
      <c r="Q60" s="2"/>
      <c r="R60" s="2"/>
      <c r="S60" s="2"/>
      <c r="T60" s="2"/>
      <c r="U60" s="2"/>
      <c r="V60" s="2"/>
    </row>
    <row r="61" spans="1:22" ht="25.5">
      <c r="A61" s="119"/>
      <c r="B61" s="71" t="s">
        <v>43</v>
      </c>
      <c r="C61" s="66"/>
      <c r="D61" s="66"/>
      <c r="E61" s="66"/>
      <c r="F61" s="50"/>
      <c r="G61" s="50"/>
      <c r="H61" s="50"/>
      <c r="I61" s="50"/>
      <c r="J61" s="74"/>
      <c r="K61" s="74"/>
      <c r="L61" s="121"/>
      <c r="M61" s="26"/>
      <c r="N61" s="26"/>
      <c r="O61" s="26"/>
      <c r="P61" s="57"/>
      <c r="Q61" s="2"/>
      <c r="R61" s="2"/>
      <c r="S61" s="2"/>
      <c r="T61" s="2"/>
      <c r="U61" s="2"/>
      <c r="V61" s="2"/>
    </row>
    <row r="62" spans="1:22" ht="12.75">
      <c r="A62" s="119"/>
      <c r="B62" s="71" t="s">
        <v>44</v>
      </c>
      <c r="C62" s="66" t="s">
        <v>21</v>
      </c>
      <c r="D62" s="66"/>
      <c r="E62" s="66"/>
      <c r="F62" s="50"/>
      <c r="G62" s="50"/>
      <c r="H62" s="50"/>
      <c r="I62" s="50"/>
      <c r="J62" s="74"/>
      <c r="K62" s="74"/>
      <c r="L62" s="121"/>
      <c r="M62" s="26"/>
      <c r="N62" s="26"/>
      <c r="O62" s="26"/>
      <c r="P62" s="57"/>
      <c r="Q62" s="2"/>
      <c r="R62" s="2"/>
      <c r="S62" s="2"/>
      <c r="T62" s="2"/>
      <c r="U62" s="2"/>
      <c r="V62" s="2"/>
    </row>
    <row r="63" spans="1:22" ht="12.75">
      <c r="A63" s="119"/>
      <c r="B63" s="71" t="s">
        <v>45</v>
      </c>
      <c r="C63" s="66" t="s">
        <v>21</v>
      </c>
      <c r="D63" s="66"/>
      <c r="E63" s="66"/>
      <c r="F63" s="50"/>
      <c r="G63" s="50"/>
      <c r="H63" s="50"/>
      <c r="I63" s="50"/>
      <c r="J63" s="74"/>
      <c r="K63" s="74"/>
      <c r="L63" s="121"/>
      <c r="M63" s="26"/>
      <c r="N63" s="26"/>
      <c r="O63" s="26"/>
      <c r="P63" s="57"/>
      <c r="Q63" s="2"/>
      <c r="R63" s="2"/>
      <c r="S63" s="2"/>
      <c r="T63" s="2"/>
      <c r="U63" s="2"/>
      <c r="V63" s="2"/>
    </row>
    <row r="64" spans="1:22" ht="12.75">
      <c r="A64" s="122"/>
      <c r="B64" s="123" t="s">
        <v>46</v>
      </c>
      <c r="C64" s="124" t="s">
        <v>21</v>
      </c>
      <c r="D64" s="124"/>
      <c r="E64" s="124"/>
      <c r="F64" s="125"/>
      <c r="G64" s="125"/>
      <c r="H64" s="125"/>
      <c r="I64" s="125"/>
      <c r="J64" s="126"/>
      <c r="K64" s="126"/>
      <c r="L64" s="127"/>
      <c r="M64" s="26"/>
      <c r="N64" s="26"/>
      <c r="O64" s="26"/>
      <c r="P64" s="57"/>
      <c r="Q64" s="2"/>
      <c r="R64" s="2"/>
      <c r="S64" s="2"/>
      <c r="T64" s="2"/>
      <c r="U64" s="2"/>
      <c r="V64" s="2"/>
    </row>
    <row r="66" spans="2:6" ht="12.75">
      <c r="B66" s="4" t="s">
        <v>47</v>
      </c>
      <c r="C66" s="66" t="s">
        <v>21</v>
      </c>
      <c r="D66" s="4">
        <v>77.282</v>
      </c>
      <c r="E66" s="128">
        <f>D66-$F$49</f>
        <v>9.296999999999997</v>
      </c>
      <c r="F66" s="129">
        <f>E66+F51</f>
        <v>146.509</v>
      </c>
    </row>
  </sheetData>
  <mergeCells count="29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6:E8"/>
    <mergeCell ref="B9:E11"/>
    <mergeCell ref="A12:A13"/>
    <mergeCell ref="B12:C13"/>
    <mergeCell ref="D12:D13"/>
    <mergeCell ref="E12:P12"/>
    <mergeCell ref="A1:O1"/>
    <mergeCell ref="B3:E5"/>
    <mergeCell ref="F3:G3"/>
    <mergeCell ref="H3:I3"/>
  </mergeCells>
  <printOptions/>
  <pageMargins left="0.51" right="0.35" top="1" bottom="1" header="0.5" footer="0.5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2007-11-26T13:39:44Z</cp:lastPrinted>
  <dcterms:created xsi:type="dcterms:W3CDTF">2007-11-26T13:38:59Z</dcterms:created>
  <dcterms:modified xsi:type="dcterms:W3CDTF">2007-11-26T13:40:13Z</dcterms:modified>
  <cp:category/>
  <cp:version/>
  <cp:contentType/>
  <cp:contentStatus/>
</cp:coreProperties>
</file>