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<sst xmlns="http://schemas.openxmlformats.org/spreadsheetml/2006/main" count="22" uniqueCount="18">
  <si>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Расчет прогнозного объема электроэнергии, поставляемого потребителям по нерегулируемой цене в ноябре 2007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</si>
  <si>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</si>
  <si>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</si>
  <si>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</si>
  <si>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</si>
  <si>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</si>
  <si>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</si>
  <si>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</si>
  <si>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</si>
  <si>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</si>
  <si>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</si>
  <si>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потребителям на генераторном напряжении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</si>
  <si>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</si>
  <si>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</si>
  <si>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</si>
  <si>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</si>
  <si>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ноябрь 2007 г</t>
  </si>
  <si>
    <t>кВтч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</si>
</sst>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12" xfId="18" applyNumberFormat="1" applyBorder="1" applyAlignment="1">
      <alignment wrapText="1"/>
    </xf>
    <xf numFmtId="164" fontId="0" fillId="0" borderId="13" xfId="18" applyNumberFormat="1" applyBorder="1" applyAlignment="1">
      <alignment wrapText="1"/>
    </xf>
    <xf numFmtId="164" fontId="0" fillId="0" borderId="14" xfId="18" applyNumberFormat="1" applyBorder="1" applyAlignment="1">
      <alignment wrapText="1"/>
    </xf>
    <xf numFmtId="164" fontId="0" fillId="0" borderId="15" xfId="18" applyNumberFormat="1" applyBorder="1" applyAlignment="1">
      <alignment horizontal="center" vertical="top" wrapText="1"/>
    </xf>
    <xf numFmtId="164" fontId="0" fillId="0" borderId="16" xfId="18" applyNumberFormat="1" applyBorder="1" applyAlignment="1">
      <alignment wrapText="1"/>
    </xf>
    <xf numFmtId="164" fontId="0" fillId="0" borderId="16" xfId="18" applyNumberFormat="1" applyFill="1" applyBorder="1" applyAlignment="1">
      <alignment wrapText="1"/>
    </xf>
    <xf numFmtId="164" fontId="0" fillId="0" borderId="17" xfId="18" applyNumberFormat="1" applyFill="1" applyBorder="1" applyAlignment="1">
      <alignment horizontal="center" vertical="top" wrapText="1"/>
    </xf>
    <xf numFmtId="164" fontId="0" fillId="0" borderId="16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18" applyNumberFormat="1" applyFont="1" applyBorder="1" applyAlignment="1">
      <alignment horizontal="center" wrapText="1"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164" fontId="0" fillId="0" borderId="24" xfId="18" applyNumberFormat="1" applyBorder="1" applyAlignment="1">
      <alignment horizontal="center" vertical="top" wrapText="1"/>
    </xf>
    <xf numFmtId="9" fontId="0" fillId="0" borderId="25" xfId="0" applyNumberFormat="1" applyBorder="1" applyAlignment="1">
      <alignment horizontal="center"/>
    </xf>
    <xf numFmtId="9" fontId="0" fillId="0" borderId="25" xfId="0" applyNumberFormat="1" applyFill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164" fontId="0" fillId="0" borderId="0" xfId="18" applyNumberFormat="1" applyFill="1" applyBorder="1" applyAlignment="1">
      <alignment horizontal="center" vertical="top" wrapText="1"/>
    </xf>
    <xf numFmtId="9" fontId="2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64" fontId="0" fillId="0" borderId="27" xfId="18" applyNumberFormat="1" applyBorder="1" applyAlignment="1">
      <alignment horizontal="center" vertical="top" wrapText="1"/>
    </xf>
    <xf numFmtId="9" fontId="0" fillId="0" borderId="9" xfId="0" applyNumberFormat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164" fontId="0" fillId="0" borderId="28" xfId="18" applyNumberFormat="1" applyFill="1" applyBorder="1" applyAlignment="1">
      <alignment horizontal="center" vertical="top" wrapText="1"/>
    </xf>
    <xf numFmtId="9" fontId="2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8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125" style="0" customWidth="1"/>
    <col min="4" max="4" width="14.25390625" style="0" customWidth="1"/>
    <col min="5" max="5" width="16.125" style="0" customWidth="1"/>
    <col min="6" max="6" width="13.875" style="0" customWidth="1"/>
    <col min="7" max="7" width="14.00390625" style="0" customWidth="1"/>
    <col min="8" max="8" width="15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2" width="18.25390625" style="0" customWidth="1"/>
    <col min="13" max="13" width="18.875" style="0" customWidth="1"/>
  </cols>
  <sheetData>
    <row r="3" ht="15.75">
      <c r="B3" s="1" t="s">
        <v>0</v>
      </c>
    </row>
    <row r="5" ht="13.5" thickBot="1"/>
    <row r="6" spans="1:13" s="8" customFormat="1" ht="26.25" customHeight="1" thickBot="1">
      <c r="A6" s="2" t="s">
        <v>1</v>
      </c>
      <c r="B6" s="3" t="s">
        <v>2</v>
      </c>
      <c r="C6" s="4"/>
      <c r="D6" s="5"/>
      <c r="E6" s="2" t="s">
        <v>3</v>
      </c>
      <c r="F6" s="6" t="s">
        <v>4</v>
      </c>
      <c r="G6" s="4"/>
      <c r="H6" s="4"/>
      <c r="I6" s="4"/>
      <c r="J6" s="5"/>
      <c r="K6" s="6" t="s">
        <v>5</v>
      </c>
      <c r="L6" s="4"/>
      <c r="M6" s="7"/>
    </row>
    <row r="7" spans="1:13" ht="39" thickBot="1">
      <c r="A7" s="9"/>
      <c r="B7" s="10" t="s">
        <v>6</v>
      </c>
      <c r="C7" s="11" t="s">
        <v>7</v>
      </c>
      <c r="D7" s="12" t="s">
        <v>8</v>
      </c>
      <c r="E7" s="9"/>
      <c r="F7" s="13" t="s">
        <v>6</v>
      </c>
      <c r="G7" s="14" t="s">
        <v>9</v>
      </c>
      <c r="H7" s="14" t="s">
        <v>10</v>
      </c>
      <c r="I7" s="14" t="s">
        <v>11</v>
      </c>
      <c r="J7" s="15" t="s">
        <v>12</v>
      </c>
      <c r="K7" s="13" t="s">
        <v>6</v>
      </c>
      <c r="L7" s="14" t="s">
        <v>10</v>
      </c>
      <c r="M7" s="15" t="s">
        <v>12</v>
      </c>
    </row>
    <row r="8" spans="1:13" ht="12.75">
      <c r="A8" s="16">
        <f>B8+K8</f>
        <v>423497843</v>
      </c>
      <c r="B8" s="17">
        <f>C8+D8</f>
        <v>352981501</v>
      </c>
      <c r="C8" s="17">
        <f>416105173-K8</f>
        <v>345588831</v>
      </c>
      <c r="D8" s="17">
        <v>7392670</v>
      </c>
      <c r="E8" s="18">
        <f>A8-B8</f>
        <v>70516342</v>
      </c>
      <c r="F8" s="19">
        <f>G8+H8+I8+J8</f>
        <v>352981501</v>
      </c>
      <c r="G8" s="20">
        <v>62282048</v>
      </c>
      <c r="H8" s="20">
        <f>D12*0.9</f>
        <v>58680000</v>
      </c>
      <c r="I8" s="21">
        <f>453725+410879</f>
        <v>864604</v>
      </c>
      <c r="J8" s="20">
        <f>B8-G8-H8-I8</f>
        <v>231154849</v>
      </c>
      <c r="K8" s="22">
        <v>70516342</v>
      </c>
      <c r="L8" s="23">
        <f>D12-H8</f>
        <v>6520000</v>
      </c>
      <c r="M8" s="24">
        <f>K8-L8</f>
        <v>63996342</v>
      </c>
    </row>
    <row r="9" spans="1:13" ht="39.75" customHeight="1" thickBot="1">
      <c r="A9" s="25" t="s">
        <v>13</v>
      </c>
      <c r="B9" s="26">
        <f>B8/A8</f>
        <v>0.833490670222847</v>
      </c>
      <c r="C9" s="27"/>
      <c r="D9" s="28"/>
      <c r="E9" s="29">
        <f>E8/A8</f>
        <v>0.16650932977715308</v>
      </c>
      <c r="F9" s="30"/>
      <c r="G9" s="31">
        <v>1</v>
      </c>
      <c r="H9" s="31">
        <f>H8/D12</f>
        <v>0.9</v>
      </c>
      <c r="I9" s="32">
        <v>1</v>
      </c>
      <c r="J9" s="33">
        <f>J8/(J8+M8)</f>
        <v>0.783174373163888</v>
      </c>
      <c r="K9" s="34"/>
      <c r="L9" s="31">
        <f>L8/D12</f>
        <v>0.1</v>
      </c>
      <c r="M9" s="35">
        <f>M8/(J8+M8)</f>
        <v>0.21682562683611192</v>
      </c>
    </row>
    <row r="10" spans="1:13" ht="19.5" customHeight="1" thickBot="1">
      <c r="A10" s="36" t="s">
        <v>14</v>
      </c>
      <c r="B10" s="37"/>
      <c r="C10" s="37"/>
      <c r="D10" s="37"/>
      <c r="E10" s="37"/>
      <c r="F10" s="38"/>
      <c r="G10" s="39"/>
      <c r="H10" s="39"/>
      <c r="I10" s="40"/>
      <c r="J10" s="41"/>
      <c r="K10" s="42"/>
      <c r="L10" s="39"/>
      <c r="M10" s="43"/>
    </row>
    <row r="11" ht="13.5" customHeight="1"/>
    <row r="12" spans="1:5" ht="14.25" customHeight="1">
      <c r="A12" t="s">
        <v>15</v>
      </c>
      <c r="C12" s="44" t="s">
        <v>16</v>
      </c>
      <c r="D12" s="45">
        <v>65200000</v>
      </c>
      <c r="E12" t="s">
        <v>17</v>
      </c>
    </row>
    <row r="13" ht="13.5" customHeight="1"/>
    <row r="14" s="8" customFormat="1" ht="12.75">
      <c r="C14" s="46"/>
    </row>
    <row r="15" ht="12.75">
      <c r="B15" s="47"/>
    </row>
    <row r="19" s="8" customFormat="1" ht="12.75"/>
    <row r="20" s="8" customFormat="1" ht="12.75"/>
    <row r="21" s="8" customFormat="1" ht="12.75"/>
    <row r="23" s="8" customFormat="1" ht="12.75"/>
  </sheetData>
  <mergeCells count="15">
    <mergeCell ref="A10:E10"/>
    <mergeCell ref="K6:M6"/>
    <mergeCell ref="F8:F10"/>
    <mergeCell ref="K8:K10"/>
    <mergeCell ref="B9:D9"/>
    <mergeCell ref="G9:G10"/>
    <mergeCell ref="H9:H10"/>
    <mergeCell ref="I9:I10"/>
    <mergeCell ref="J9:J10"/>
    <mergeCell ref="L9:L10"/>
    <mergeCell ref="M9:M10"/>
    <mergeCell ref="A6:A7"/>
    <mergeCell ref="B6:D6"/>
    <mergeCell ref="E6:E7"/>
    <mergeCell ref="F6:J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2007-12-04T11:02:18Z</cp:lastPrinted>
  <dcterms:created xsi:type="dcterms:W3CDTF">2007-12-04T11:02:06Z</dcterms:created>
  <dcterms:modified xsi:type="dcterms:W3CDTF">2007-12-04T11:03:07Z</dcterms:modified>
  <cp:category/>
  <cp:version/>
  <cp:contentType/>
  <cp:contentStatus/>
</cp:coreProperties>
</file>