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Факт_октябрь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<sst xmlns="http://schemas.openxmlformats.org/spreadsheetml/2006/main" count="24" uniqueCount="19">
  <si>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кВтч</t>
  </si>
  <si>
    <t>факт:</t>
  </si>
  <si>
    <t>октябрь 2007 г</t>
  </si>
  <si>
    <t xml:space="preserve">потери ТСО по балансу, утв. ФСТ на  </t>
  </si>
  <si>
    <t>доля в полном объеме поставляемой электроэнергии</t>
  </si>
  <si>
    <t>доля в объеме покупки электроэнергии</t>
  </si>
  <si>
    <t>прочим потребителям</t>
  </si>
  <si>
    <t>ТСО на компенсацию потерь</t>
  </si>
  <si>
    <t>Всего</t>
  </si>
  <si>
    <t>потребителям на генераторном напряжении</t>
  </si>
  <si>
    <t>населению</t>
  </si>
  <si>
    <t>Объем покупки на розничном рынке</t>
  </si>
  <si>
    <t>Объем покупки на оптовом рынке</t>
  </si>
  <si>
    <t>Объем поставки по нерегулируемой цене, кВтч</t>
  </si>
  <si>
    <t>Поставлено электроэнергии по регулируемой цене, кВтч</t>
  </si>
  <si>
    <t>Закуплено электроэнергии по нерегулируемой цене, кВтч</t>
  </si>
  <si>
    <t>Закуплено по регулируемой цене, кВтч</t>
  </si>
  <si>
    <t>Всего закуплено электроэнергии, кВтч</t>
  </si>
  <si>
    <t>Расчет  объема электроэнергии, поставляемого потребителям по нерегулируемой цене в октябре 2007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</si>
</sst>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??_р_._-;_-@_-"/>
    <numFmt numFmtId="165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164" fontId="18" fillId="0" borderId="0" xfId="0" applyNumberFormat="1" applyFont="1" applyAlignment="1">
      <alignment/>
    </xf>
    <xf numFmtId="164" fontId="18" fillId="0" borderId="0" xfId="58" applyNumberFormat="1" applyFont="1" applyAlignment="1">
      <alignment/>
    </xf>
    <xf numFmtId="0" fontId="0" fillId="0" borderId="0" xfId="0" applyAlignment="1">
      <alignment horizontal="center"/>
    </xf>
    <xf numFmtId="9" fontId="18" fillId="0" borderId="10" xfId="0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64" fontId="0" fillId="0" borderId="12" xfId="58" applyNumberFormat="1" applyFont="1" applyBorder="1" applyAlignment="1">
      <alignment horizontal="center" vertical="top" wrapText="1"/>
    </xf>
    <xf numFmtId="9" fontId="18" fillId="0" borderId="11" xfId="0" applyNumberFormat="1" applyFont="1" applyBorder="1" applyAlignment="1">
      <alignment horizontal="center"/>
    </xf>
    <xf numFmtId="164" fontId="0" fillId="0" borderId="13" xfId="58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9" fontId="18" fillId="0" borderId="14" xfId="0" applyNumberFormat="1" applyFon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164" fontId="0" fillId="0" borderId="0" xfId="58" applyNumberFormat="1" applyFont="1" applyBorder="1" applyAlignment="1">
      <alignment horizontal="center" vertical="top" wrapText="1"/>
    </xf>
    <xf numFmtId="9" fontId="18" fillId="0" borderId="15" xfId="0" applyNumberFormat="1" applyFont="1" applyBorder="1" applyAlignment="1">
      <alignment horizontal="center"/>
    </xf>
    <xf numFmtId="164" fontId="0" fillId="0" borderId="16" xfId="58" applyNumberFormat="1" applyFont="1" applyBorder="1" applyAlignment="1">
      <alignment horizontal="center" vertical="top" wrapText="1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164" fontId="0" fillId="0" borderId="21" xfId="58" applyNumberFormat="1" applyFont="1" applyBorder="1" applyAlignment="1">
      <alignment horizontal="center" wrapText="1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58" applyNumberFormat="1" applyFont="1" applyBorder="1" applyAlignment="1">
      <alignment horizontal="center" vertical="top" wrapText="1"/>
    </xf>
    <xf numFmtId="164" fontId="0" fillId="0" borderId="23" xfId="58" applyNumberFormat="1" applyFont="1" applyBorder="1" applyAlignment="1">
      <alignment wrapText="1"/>
    </xf>
    <xf numFmtId="164" fontId="0" fillId="0" borderId="23" xfId="58" applyNumberFormat="1" applyFont="1" applyFill="1" applyBorder="1" applyAlignment="1">
      <alignment wrapText="1"/>
    </xf>
    <xf numFmtId="164" fontId="0" fillId="0" borderId="25" xfId="58" applyNumberFormat="1" applyFont="1" applyBorder="1" applyAlignment="1">
      <alignment horizontal="center" vertical="top" wrapText="1"/>
    </xf>
    <xf numFmtId="164" fontId="0" fillId="0" borderId="26" xfId="58" applyNumberFormat="1" applyFont="1" applyBorder="1" applyAlignment="1">
      <alignment wrapText="1"/>
    </xf>
    <xf numFmtId="164" fontId="0" fillId="0" borderId="27" xfId="58" applyNumberFormat="1" applyFont="1" applyBorder="1" applyAlignment="1">
      <alignment wrapText="1"/>
    </xf>
    <xf numFmtId="164" fontId="0" fillId="0" borderId="28" xfId="58" applyNumberFormat="1" applyFont="1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abSelected="1" zoomScalePageLayoutView="0" workbookViewId="0" topLeftCell="A1">
      <selection activeCell="J9" sqref="J9:J10"/>
    </sheetView>
  </sheetViews>
  <sheetFormatPr defaultColWidth="9.00390625" defaultRowHeight="12.75"/>
  <cols>
    <col min="1" max="1" width="17.50390625" style="0" customWidth="1"/>
    <col min="2" max="2" width="15.50390625" style="0" customWidth="1"/>
    <col min="3" max="3" width="14.125" style="0" customWidth="1"/>
    <col min="4" max="4" width="14.375" style="0" customWidth="1"/>
    <col min="5" max="5" width="16.125" style="0" customWidth="1"/>
    <col min="6" max="6" width="13.875" style="0" customWidth="1"/>
    <col min="7" max="7" width="14.00390625" style="0" customWidth="1"/>
    <col min="8" max="8" width="15.00390625" style="0" customWidth="1"/>
    <col min="9" max="9" width="15.625" style="0" customWidth="1"/>
    <col min="10" max="10" width="16.00390625" style="0" customWidth="1"/>
    <col min="11" max="11" width="16.125" style="0" customWidth="1"/>
    <col min="12" max="12" width="18.375" style="0" customWidth="1"/>
    <col min="13" max="13" width="18.875" style="0" customWidth="1"/>
  </cols>
  <sheetData>
    <row r="3" ht="15">
      <c r="B3" s="45" t="s">
        <v>18</v>
      </c>
    </row>
    <row r="5" ht="13.5" thickBot="1"/>
    <row r="6" spans="1:13" s="1" customFormat="1" ht="26.25" customHeight="1" thickBot="1">
      <c r="A6" s="43" t="s">
        <v>17</v>
      </c>
      <c r="B6" s="44" t="s">
        <v>16</v>
      </c>
      <c r="C6" s="40"/>
      <c r="D6" s="42"/>
      <c r="E6" s="43" t="s">
        <v>15</v>
      </c>
      <c r="F6" s="41" t="s">
        <v>14</v>
      </c>
      <c r="G6" s="40"/>
      <c r="H6" s="40"/>
      <c r="I6" s="40"/>
      <c r="J6" s="42"/>
      <c r="K6" s="41" t="s">
        <v>13</v>
      </c>
      <c r="L6" s="40"/>
      <c r="M6" s="39"/>
    </row>
    <row r="7" spans="1:13" ht="39.75" thickBot="1">
      <c r="A7" s="35"/>
      <c r="B7" s="38" t="s">
        <v>8</v>
      </c>
      <c r="C7" s="37" t="s">
        <v>12</v>
      </c>
      <c r="D7" s="36" t="s">
        <v>11</v>
      </c>
      <c r="E7" s="35"/>
      <c r="F7" s="34" t="s">
        <v>8</v>
      </c>
      <c r="G7" s="33" t="s">
        <v>10</v>
      </c>
      <c r="H7" s="33" t="s">
        <v>7</v>
      </c>
      <c r="I7" s="33" t="s">
        <v>9</v>
      </c>
      <c r="J7" s="32" t="s">
        <v>6</v>
      </c>
      <c r="K7" s="34" t="s">
        <v>8</v>
      </c>
      <c r="L7" s="33" t="s">
        <v>7</v>
      </c>
      <c r="M7" s="32" t="s">
        <v>6</v>
      </c>
    </row>
    <row r="8" spans="1:13" ht="12.75">
      <c r="A8" s="31">
        <v>370520656</v>
      </c>
      <c r="B8" s="30">
        <f>C8+D8</f>
        <v>327515656</v>
      </c>
      <c r="C8" s="30">
        <f>365025771-K8</f>
        <v>322020771</v>
      </c>
      <c r="D8" s="30">
        <f>3963536+1531349</f>
        <v>5494885</v>
      </c>
      <c r="E8" s="29">
        <f>A8-B8</f>
        <v>43005000</v>
      </c>
      <c r="F8" s="28">
        <f>G8+H8+I8+J8</f>
        <v>327515656</v>
      </c>
      <c r="G8" s="27">
        <v>55947547</v>
      </c>
      <c r="H8" s="26">
        <f>D12*0.9</f>
        <v>55710000</v>
      </c>
      <c r="I8" s="27">
        <v>678467</v>
      </c>
      <c r="J8" s="26">
        <f>B8-G8-H8-I8</f>
        <v>215179642</v>
      </c>
      <c r="K8" s="25">
        <v>43005000</v>
      </c>
      <c r="L8" s="24">
        <f>D13-H8</f>
        <v>3936282</v>
      </c>
      <c r="M8" s="23">
        <f>K8-L8</f>
        <v>39068718</v>
      </c>
    </row>
    <row r="9" spans="1:13" ht="39.75" customHeight="1" thickBot="1">
      <c r="A9" s="22" t="s">
        <v>5</v>
      </c>
      <c r="B9" s="21">
        <f>B8/A8</f>
        <v>0.8839335964038669</v>
      </c>
      <c r="C9" s="20"/>
      <c r="D9" s="19"/>
      <c r="E9" s="18">
        <f>E8/A8</f>
        <v>0.11606640359613311</v>
      </c>
      <c r="F9" s="17"/>
      <c r="G9" s="14">
        <v>1</v>
      </c>
      <c r="H9" s="14">
        <f>H8/D13</f>
        <v>0.9340062470281048</v>
      </c>
      <c r="I9" s="14">
        <v>1</v>
      </c>
      <c r="J9" s="16">
        <f>J8/(J8+M8)</f>
        <v>0.8463364011472876</v>
      </c>
      <c r="K9" s="15"/>
      <c r="L9" s="14">
        <f>L8/D13</f>
        <v>0.06599375297189522</v>
      </c>
      <c r="M9" s="13">
        <f>M8/(J8+M8)</f>
        <v>0.15366359885271236</v>
      </c>
    </row>
    <row r="10" spans="1:13" ht="19.5" customHeight="1" thickBot="1">
      <c r="A10" s="12" t="s">
        <v>4</v>
      </c>
      <c r="B10" s="11"/>
      <c r="C10" s="11"/>
      <c r="D10" s="11"/>
      <c r="E10" s="11"/>
      <c r="F10" s="10"/>
      <c r="G10" s="7"/>
      <c r="H10" s="7"/>
      <c r="I10" s="7"/>
      <c r="J10" s="9"/>
      <c r="K10" s="8"/>
      <c r="L10" s="7"/>
      <c r="M10" s="6"/>
    </row>
    <row r="11" ht="13.5" customHeight="1"/>
    <row r="12" spans="1:5" ht="14.25" customHeight="1">
      <c r="A12" t="s">
        <v>3</v>
      </c>
      <c r="C12" s="5" t="s">
        <v>2</v>
      </c>
      <c r="D12" s="4">
        <v>61900000</v>
      </c>
      <c r="E12" t="s">
        <v>0</v>
      </c>
    </row>
    <row r="13" spans="3:5" ht="13.5" customHeight="1">
      <c r="C13" t="s">
        <v>1</v>
      </c>
      <c r="D13" s="4">
        <v>59646282</v>
      </c>
      <c r="E13" t="s">
        <v>0</v>
      </c>
    </row>
    <row r="14" s="1" customFormat="1" ht="12.75">
      <c r="C14" s="3"/>
    </row>
    <row r="15" ht="12.75">
      <c r="B15" s="2"/>
    </row>
    <row r="19" s="1" customFormat="1" ht="12.75"/>
    <row r="20" s="1" customFormat="1" ht="12.75"/>
    <row r="21" s="1" customFormat="1" ht="12.75"/>
    <row r="23" s="1" customFormat="1" ht="12.75"/>
  </sheetData>
  <sheetProtection/>
  <mergeCells count="15">
    <mergeCell ref="A6:A7"/>
    <mergeCell ref="B6:D6"/>
    <mergeCell ref="E6:E7"/>
    <mergeCell ref="F6:J6"/>
    <mergeCell ref="A10:E10"/>
    <mergeCell ref="K6:M6"/>
    <mergeCell ref="F8:F10"/>
    <mergeCell ref="K8:K10"/>
    <mergeCell ref="B9:D9"/>
    <mergeCell ref="L9:L10"/>
    <mergeCell ref="G9:G10"/>
    <mergeCell ref="H9:H10"/>
    <mergeCell ref="I9:I10"/>
    <mergeCell ref="J9:J10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KorolevOE</dc:creator>
  <cp:keywords/>
  <dc:description/>
  <cp:lastModifiedBy>KorolevOE</cp:lastModifiedBy>
  <dcterms:created xsi:type="dcterms:W3CDTF">2020-06-17T13:16:36Z</dcterms:created>
  <dcterms:modified xsi:type="dcterms:W3CDTF">2020-06-17T13:17:16Z</dcterms:modified>
  <cp:category/>
  <cp:version/>
  <cp:contentType/>
  <cp:contentStatus/>
</cp:coreProperties>
</file>