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тариф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<sst xmlns="http://schemas.openxmlformats.org/spreadsheetml/2006/main" count="126" uniqueCount="82">
  <si>
    <t>Одноставочный</t>
  </si>
  <si>
    <t>Двуставочный</t>
  </si>
  <si>
    <t>коп. кВтч</t>
  </si>
  <si>
    <t>руб. кВт мес.</t>
  </si>
  <si>
    <t>№</t>
  </si>
  <si>
    <t xml:space="preserve">Показатель (группы потребителей с  разбивкой тарифа по ставкам и дифференциацией по зонам суток)      </t>
  </si>
  <si>
    <t>Единица   измерения</t>
  </si>
  <si>
    <t xml:space="preserve">Диапазоны напряжения    </t>
  </si>
  <si>
    <t>ВН</t>
  </si>
  <si>
    <t>Постоянная составляющая в тарифе*</t>
  </si>
  <si>
    <t>СН 1</t>
  </si>
  <si>
    <t>СН 2</t>
  </si>
  <si>
    <t>НН</t>
  </si>
  <si>
    <t>2.1</t>
  </si>
  <si>
    <t xml:space="preserve">ЭСО, снабжающие электрической энергией (мощностью) население и (или)  бюджетные организации  (каждое ЭСО выделяется отдельной строкой)                       </t>
  </si>
  <si>
    <t>Одноставочный тариф</t>
  </si>
  <si>
    <t>МУП «Калужские городские коммунальные электрические сети» г. Калуги</t>
  </si>
  <si>
    <t>коп./кВт.ч</t>
  </si>
  <si>
    <t>МП г. Обнинска Калужской области «Горэлектросети»</t>
  </si>
  <si>
    <t>УМП «Коммунальные электрические и тепловые сети» г. Малоярославец</t>
  </si>
  <si>
    <t>УМП «Кременки-Энерго»</t>
  </si>
  <si>
    <t>Мосальское МУП КЭТ и ГС</t>
  </si>
  <si>
    <t>МУП «Жуковские районные коммунальные электрические и тепловые сети»</t>
  </si>
  <si>
    <t>2.3</t>
  </si>
  <si>
    <t>Иные прочие потребители, включая ЭСО, за исключением потребителей, указанных в п. 2.1 и 2.2</t>
  </si>
  <si>
    <t xml:space="preserve">Одноставочный тариф                </t>
  </si>
  <si>
    <t>средний **</t>
  </si>
  <si>
    <t>106,47</t>
  </si>
  <si>
    <t>129,14</t>
  </si>
  <si>
    <t>145,51</t>
  </si>
  <si>
    <t>171,52</t>
  </si>
  <si>
    <t xml:space="preserve">от 7000 и выше         </t>
  </si>
  <si>
    <t>99,65</t>
  </si>
  <si>
    <t>120,11</t>
  </si>
  <si>
    <t>133,99</t>
  </si>
  <si>
    <t xml:space="preserve">от 6000 до 7000 ч. </t>
  </si>
  <si>
    <t>106,46</t>
  </si>
  <si>
    <t>129,05</t>
  </si>
  <si>
    <t>144,09</t>
  </si>
  <si>
    <t>от 5000 до 6000 ч.</t>
  </si>
  <si>
    <t>115,75</t>
  </si>
  <si>
    <t>141,24</t>
  </si>
  <si>
    <t>157,85</t>
  </si>
  <si>
    <t>от 4000 до 5000 ч.</t>
  </si>
  <si>
    <t>129,17</t>
  </si>
  <si>
    <t>158,85</t>
  </si>
  <si>
    <t>177,73</t>
  </si>
  <si>
    <t>от 3000 до 4000 ч.</t>
  </si>
  <si>
    <t>150,26</t>
  </si>
  <si>
    <t>186,53</t>
  </si>
  <si>
    <t>208,97</t>
  </si>
  <si>
    <t>от 2000 до 3000 ч.</t>
  </si>
  <si>
    <t>188,23</t>
  </si>
  <si>
    <t>236,35</t>
  </si>
  <si>
    <t>265,20</t>
  </si>
  <si>
    <t xml:space="preserve">Двухставочный тариф                </t>
  </si>
  <si>
    <t xml:space="preserve">- плата за мощность              </t>
  </si>
  <si>
    <t>руб./кВт.мес</t>
  </si>
  <si>
    <t>276,80</t>
  </si>
  <si>
    <t>363,24</t>
  </si>
  <si>
    <t>410,02</t>
  </si>
  <si>
    <t xml:space="preserve">- плата за энергию               </t>
  </si>
  <si>
    <t>55,36</t>
  </si>
  <si>
    <t>61,99</t>
  </si>
  <si>
    <t>68,39</t>
  </si>
  <si>
    <t xml:space="preserve">Тарифы на электрическую энергию для потребителей </t>
  </si>
  <si>
    <t>ОАО «Калужская сбытовая компания» присоединенных к сетям ОАО "ФСК ЕЭС", ОАО "КМСК"</t>
  </si>
  <si>
    <t>1.</t>
  </si>
  <si>
    <t xml:space="preserve">Потребители Калужской области, присоединенные к сетям Единой  национальной электрической сети  (ОАО «Калужская магистральная сетевая компания»)  (тарифы указываются без НДС)                                </t>
  </si>
  <si>
    <t>98,96</t>
  </si>
  <si>
    <t>232,32</t>
  </si>
  <si>
    <t>52,55</t>
  </si>
  <si>
    <t>Тарифы, дифференцированные по зонам суток</t>
  </si>
  <si>
    <t xml:space="preserve">- ночная зона                    </t>
  </si>
  <si>
    <t xml:space="preserve">- полупиковая зона               </t>
  </si>
  <si>
    <t xml:space="preserve">- пиковая зона                   </t>
  </si>
  <si>
    <t>Протвино</t>
  </si>
  <si>
    <t>нерегулируемый тариф на октябрь</t>
  </si>
  <si>
    <t>Расчет нерегулируемых цен для потребителей ОАО "Калужская сбытовая компания" с учетом покупки электроэнергии на рынке на сутки вперед и балансирующем рынке</t>
  </si>
  <si>
    <t>Средневзвешенный плановый тариф покупки электроэнергии на оптовом и розничном рынке</t>
  </si>
  <si>
    <t>Средневзвешенная фактическая нерегулируемая цена покупки электроэнергии на оптовом рынке за октябрь</t>
  </si>
  <si>
    <t>Средневзвешенная фактическая нерегулируемая цена покупки электроэнергии на ОРЭЭ за сентябрь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</si>
</sst>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_-* #,##0_р_._-;\-* #,##0_р_._-;_-* &quot;-&quot;??_р_._-;_-@_-"/>
    <numFmt numFmtId="167" formatCode="_-* #,##0.0_р_._-;\-* #,##0.0_р_._-;_-* &quot;-&quot;??_р_._-;_-@_-"/>
    <numFmt numFmtId="168" formatCode="_-* #,##0.00000_р_._-;\-* #,##0.00000_р_._-;_-* &quot;-&quot;??_р_._-;_-@_-"/>
  </numFmts>
  <fonts count="11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justify"/>
    </xf>
    <xf numFmtId="165" fontId="0" fillId="0" borderId="5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2" fillId="0" borderId="18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A3QZ2XAR\&#1056;&#1072;&#1089;&#1095;&#1077;&#1090;%20&#1085;&#1077;&#1088;&#1077;&#1075;%20&#1094;&#1077;&#1085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д и сбыт  "/>
      <sheetName val="Расчет"/>
    </sheetNames>
    <sheetDataSet>
      <sheetData sheetId="1">
        <row r="7">
          <cell r="C7">
            <v>21.21</v>
          </cell>
        </row>
        <row r="8">
          <cell r="C8">
            <v>216.46578</v>
          </cell>
        </row>
        <row r="42">
          <cell r="C42">
            <v>22.0343469369895</v>
          </cell>
        </row>
        <row r="44">
          <cell r="C44">
            <v>216.8466524818353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workbookViewId="0" topLeftCell="B19">
      <selection activeCell="G39" sqref="G39"/>
    </sheetView>
  </sheetViews>
  <sheetFormatPr defaultColWidth="9.00390625" defaultRowHeight="12.75"/>
  <cols>
    <col min="1" max="1" width="6.625" style="2" customWidth="1"/>
    <col min="2" max="2" width="31.875" style="3" customWidth="1"/>
    <col min="3" max="3" width="36.25390625" style="4" customWidth="1"/>
    <col min="4" max="4" width="13.125" style="3" customWidth="1"/>
    <col min="5" max="5" width="12.375" style="3" customWidth="1"/>
    <col min="6" max="7" width="14.625" style="5" customWidth="1"/>
    <col min="8" max="8" width="16.375" style="5" customWidth="1"/>
    <col min="9" max="10" width="16.625" style="5" customWidth="1"/>
    <col min="11" max="11" width="9.125" style="5" customWidth="1"/>
    <col min="12" max="13" width="14.375" style="5" customWidth="1"/>
    <col min="14" max="14" width="9.125" style="5" customWidth="1"/>
    <col min="15" max="15" width="13.75390625" style="5" customWidth="1"/>
    <col min="16" max="16" width="14.625" style="1" customWidth="1"/>
  </cols>
  <sheetData>
    <row r="1" spans="1:15" ht="18.75" customHeight="1">
      <c r="A1" s="73" t="s">
        <v>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3" spans="2:10" ht="12.75">
      <c r="B3" s="74" t="s">
        <v>79</v>
      </c>
      <c r="C3" s="75"/>
      <c r="D3" s="75"/>
      <c r="E3" s="75"/>
      <c r="F3" s="6" t="s">
        <v>0</v>
      </c>
      <c r="G3" s="6"/>
      <c r="H3" s="80" t="s">
        <v>1</v>
      </c>
      <c r="I3" s="81"/>
      <c r="J3" s="7"/>
    </row>
    <row r="4" spans="2:10" ht="12.75">
      <c r="B4" s="76"/>
      <c r="C4" s="77"/>
      <c r="D4" s="77"/>
      <c r="E4" s="77"/>
      <c r="F4" s="8" t="s">
        <v>2</v>
      </c>
      <c r="G4" s="8"/>
      <c r="H4" s="8" t="s">
        <v>2</v>
      </c>
      <c r="I4" s="9" t="s">
        <v>3</v>
      </c>
      <c r="J4" s="7"/>
    </row>
    <row r="5" spans="2:10" ht="20.25" customHeight="1">
      <c r="B5" s="78"/>
      <c r="C5" s="79"/>
      <c r="D5" s="79"/>
      <c r="E5" s="79"/>
      <c r="F5" s="10">
        <v>60.115</v>
      </c>
      <c r="G5" s="10"/>
      <c r="H5" s="11">
        <f>'[1]Расчет'!C42</f>
        <v>22.0343469369895</v>
      </c>
      <c r="I5" s="12">
        <f>'[1]Расчет'!C44</f>
        <v>216.8466524818353</v>
      </c>
      <c r="J5" s="13"/>
    </row>
    <row r="6" spans="2:5" ht="12.75">
      <c r="B6" s="74" t="s">
        <v>80</v>
      </c>
      <c r="C6" s="75"/>
      <c r="D6" s="75"/>
      <c r="E6" s="75"/>
    </row>
    <row r="7" spans="1:15" s="1" customFormat="1" ht="12.75">
      <c r="A7" s="14"/>
      <c r="B7" s="76"/>
      <c r="C7" s="77"/>
      <c r="D7" s="77"/>
      <c r="E7" s="77"/>
      <c r="F7" s="15">
        <v>61.556</v>
      </c>
      <c r="G7" s="16"/>
      <c r="H7" s="16"/>
      <c r="I7" s="16"/>
      <c r="J7" s="16"/>
      <c r="K7" s="7"/>
      <c r="L7" s="7"/>
      <c r="M7" s="7"/>
      <c r="N7" s="7"/>
      <c r="O7" s="7"/>
    </row>
    <row r="8" spans="1:15" s="1" customFormat="1" ht="12.75">
      <c r="A8" s="17"/>
      <c r="B8" s="78"/>
      <c r="C8" s="79"/>
      <c r="D8" s="79"/>
      <c r="E8" s="79"/>
      <c r="F8" s="16"/>
      <c r="G8" s="16"/>
      <c r="H8" s="16"/>
      <c r="I8" s="16"/>
      <c r="J8" s="16"/>
      <c r="K8" s="7"/>
      <c r="L8" s="7"/>
      <c r="M8" s="7"/>
      <c r="N8" s="7"/>
      <c r="O8" s="7"/>
    </row>
    <row r="9" spans="1:16" ht="33" customHeight="1">
      <c r="A9" s="82" t="s">
        <v>4</v>
      </c>
      <c r="B9" s="84" t="s">
        <v>5</v>
      </c>
      <c r="C9" s="85"/>
      <c r="D9" s="72" t="s">
        <v>6</v>
      </c>
      <c r="E9" s="89" t="s">
        <v>7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16" ht="38.25">
      <c r="A10" s="83"/>
      <c r="B10" s="86"/>
      <c r="C10" s="87"/>
      <c r="D10" s="88"/>
      <c r="E10" s="18" t="s">
        <v>8</v>
      </c>
      <c r="F10" s="19" t="s">
        <v>9</v>
      </c>
      <c r="G10" s="19" t="s">
        <v>77</v>
      </c>
      <c r="H10" s="20" t="s">
        <v>10</v>
      </c>
      <c r="I10" s="20" t="s">
        <v>9</v>
      </c>
      <c r="J10" s="19" t="s">
        <v>77</v>
      </c>
      <c r="K10" s="20" t="s">
        <v>11</v>
      </c>
      <c r="L10" s="19" t="s">
        <v>9</v>
      </c>
      <c r="M10" s="19" t="s">
        <v>77</v>
      </c>
      <c r="N10" s="21" t="s">
        <v>12</v>
      </c>
      <c r="O10" s="22" t="s">
        <v>9</v>
      </c>
      <c r="P10" s="19" t="s">
        <v>77</v>
      </c>
    </row>
    <row r="11" spans="1:20" ht="16.5" customHeight="1">
      <c r="A11" s="91" t="s">
        <v>13</v>
      </c>
      <c r="B11" s="93" t="s">
        <v>14</v>
      </c>
      <c r="C11" s="93"/>
      <c r="D11" s="93"/>
      <c r="E11" s="93"/>
      <c r="F11" s="93"/>
      <c r="G11" s="93"/>
      <c r="H11" s="93"/>
      <c r="I11" s="93"/>
      <c r="J11" s="93"/>
      <c r="K11" s="93"/>
      <c r="L11" s="23"/>
      <c r="M11" s="23"/>
      <c r="N11" s="23"/>
      <c r="O11" s="23"/>
      <c r="P11" s="24"/>
      <c r="Q11" s="24"/>
      <c r="R11" s="24"/>
      <c r="S11" s="1"/>
      <c r="T11" s="1"/>
    </row>
    <row r="12" spans="1:20" ht="27" customHeight="1">
      <c r="A12" s="92"/>
      <c r="B12" s="94" t="s">
        <v>15</v>
      </c>
      <c r="C12" s="25" t="s">
        <v>16</v>
      </c>
      <c r="D12" s="26" t="s">
        <v>17</v>
      </c>
      <c r="E12" s="27">
        <v>103.56</v>
      </c>
      <c r="F12" s="28">
        <f aca="true" t="shared" si="0" ref="F12:F17">E12-$F$5</f>
        <v>43.445</v>
      </c>
      <c r="G12" s="28">
        <f aca="true" t="shared" si="1" ref="G12:G17">F12+$F$7</f>
        <v>105.001</v>
      </c>
      <c r="H12" s="29"/>
      <c r="I12" s="29"/>
      <c r="J12" s="29"/>
      <c r="K12" s="27">
        <v>103.56</v>
      </c>
      <c r="L12" s="30">
        <f aca="true" t="shared" si="2" ref="L12:L17">K12-$F$5</f>
        <v>43.445</v>
      </c>
      <c r="M12" s="28">
        <f aca="true" t="shared" si="3" ref="M12:M17">L12+$F$7</f>
        <v>105.001</v>
      </c>
      <c r="N12" s="31"/>
      <c r="O12" s="31"/>
      <c r="P12" s="24"/>
      <c r="Q12" s="24"/>
      <c r="R12" s="24"/>
      <c r="S12" s="1"/>
      <c r="T12" s="1"/>
    </row>
    <row r="13" spans="1:20" ht="27" customHeight="1">
      <c r="A13" s="92"/>
      <c r="B13" s="95"/>
      <c r="C13" s="25" t="s">
        <v>18</v>
      </c>
      <c r="D13" s="26" t="s">
        <v>17</v>
      </c>
      <c r="E13" s="27">
        <v>109.07</v>
      </c>
      <c r="F13" s="32">
        <f t="shared" si="0"/>
        <v>48.95499999999999</v>
      </c>
      <c r="G13" s="28">
        <f t="shared" si="1"/>
        <v>110.511</v>
      </c>
      <c r="H13" s="29"/>
      <c r="I13" s="29"/>
      <c r="J13" s="29"/>
      <c r="K13" s="27">
        <v>109.07</v>
      </c>
      <c r="L13" s="30">
        <f t="shared" si="2"/>
        <v>48.95499999999999</v>
      </c>
      <c r="M13" s="28">
        <f t="shared" si="3"/>
        <v>110.511</v>
      </c>
      <c r="N13" s="31"/>
      <c r="O13" s="31"/>
      <c r="P13" s="24"/>
      <c r="Q13" s="24"/>
      <c r="R13" s="24"/>
      <c r="S13" s="1"/>
      <c r="T13" s="1"/>
    </row>
    <row r="14" spans="1:20" ht="27.75" customHeight="1">
      <c r="A14" s="92"/>
      <c r="B14" s="95"/>
      <c r="C14" s="25" t="s">
        <v>19</v>
      </c>
      <c r="D14" s="26" t="s">
        <v>17</v>
      </c>
      <c r="E14" s="27">
        <v>104.41</v>
      </c>
      <c r="F14" s="32">
        <f t="shared" si="0"/>
        <v>44.294999999999995</v>
      </c>
      <c r="G14" s="28">
        <f t="shared" si="1"/>
        <v>105.851</v>
      </c>
      <c r="H14" s="29"/>
      <c r="I14" s="29"/>
      <c r="J14" s="29"/>
      <c r="K14" s="27">
        <v>104.41</v>
      </c>
      <c r="L14" s="30">
        <f t="shared" si="2"/>
        <v>44.294999999999995</v>
      </c>
      <c r="M14" s="28">
        <f t="shared" si="3"/>
        <v>105.851</v>
      </c>
      <c r="N14" s="31"/>
      <c r="O14" s="31"/>
      <c r="P14" s="24"/>
      <c r="Q14" s="24"/>
      <c r="R14" s="24"/>
      <c r="S14" s="1"/>
      <c r="T14" s="1"/>
    </row>
    <row r="15" spans="1:20" ht="24" customHeight="1">
      <c r="A15" s="92"/>
      <c r="B15" s="95"/>
      <c r="C15" s="25" t="s">
        <v>20</v>
      </c>
      <c r="D15" s="26" t="s">
        <v>17</v>
      </c>
      <c r="E15" s="27">
        <v>120.94</v>
      </c>
      <c r="F15" s="32">
        <f t="shared" si="0"/>
        <v>60.824999999999996</v>
      </c>
      <c r="G15" s="28">
        <f t="shared" si="1"/>
        <v>122.381</v>
      </c>
      <c r="H15" s="29"/>
      <c r="I15" s="29"/>
      <c r="J15" s="29"/>
      <c r="K15" s="27">
        <v>120.94</v>
      </c>
      <c r="L15" s="30">
        <f t="shared" si="2"/>
        <v>60.824999999999996</v>
      </c>
      <c r="M15" s="28">
        <f t="shared" si="3"/>
        <v>122.381</v>
      </c>
      <c r="N15" s="31"/>
      <c r="O15" s="31"/>
      <c r="P15" s="24"/>
      <c r="Q15" s="24"/>
      <c r="R15" s="24"/>
      <c r="S15" s="1"/>
      <c r="T15" s="1"/>
    </row>
    <row r="16" spans="1:20" ht="16.5" customHeight="1">
      <c r="A16" s="92"/>
      <c r="B16" s="95"/>
      <c r="C16" s="25" t="s">
        <v>21</v>
      </c>
      <c r="D16" s="26" t="s">
        <v>17</v>
      </c>
      <c r="E16" s="27">
        <v>106.43</v>
      </c>
      <c r="F16" s="32">
        <f t="shared" si="0"/>
        <v>46.315000000000005</v>
      </c>
      <c r="G16" s="28">
        <f t="shared" si="1"/>
        <v>107.87100000000001</v>
      </c>
      <c r="H16" s="29"/>
      <c r="I16" s="29"/>
      <c r="J16" s="29"/>
      <c r="K16" s="27">
        <v>106.43</v>
      </c>
      <c r="L16" s="30">
        <f t="shared" si="2"/>
        <v>46.315000000000005</v>
      </c>
      <c r="M16" s="28">
        <f t="shared" si="3"/>
        <v>107.87100000000001</v>
      </c>
      <c r="N16" s="31"/>
      <c r="O16" s="31"/>
      <c r="P16" s="24"/>
      <c r="Q16" s="24"/>
      <c r="R16" s="24"/>
      <c r="S16" s="1"/>
      <c r="T16" s="1"/>
    </row>
    <row r="17" spans="1:20" ht="25.5" customHeight="1">
      <c r="A17" s="92"/>
      <c r="B17" s="96"/>
      <c r="C17" s="25" t="s">
        <v>22</v>
      </c>
      <c r="D17" s="26" t="s">
        <v>17</v>
      </c>
      <c r="E17" s="27">
        <v>119.17</v>
      </c>
      <c r="F17" s="32">
        <f t="shared" si="0"/>
        <v>59.055</v>
      </c>
      <c r="G17" s="28">
        <f t="shared" si="1"/>
        <v>120.61099999999999</v>
      </c>
      <c r="H17" s="29"/>
      <c r="I17" s="29"/>
      <c r="J17" s="29"/>
      <c r="K17" s="27">
        <v>119.17</v>
      </c>
      <c r="L17" s="30">
        <f t="shared" si="2"/>
        <v>59.055</v>
      </c>
      <c r="M17" s="28">
        <f t="shared" si="3"/>
        <v>120.61099999999999</v>
      </c>
      <c r="N17" s="31"/>
      <c r="O17" s="31"/>
      <c r="P17" s="24"/>
      <c r="Q17" s="24"/>
      <c r="R17" s="24"/>
      <c r="S17" s="1"/>
      <c r="T17" s="1"/>
    </row>
    <row r="18" spans="1:20" ht="16.5" customHeight="1">
      <c r="A18" s="92" t="s">
        <v>23</v>
      </c>
      <c r="B18" s="97" t="s">
        <v>24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33"/>
      <c r="Q18" s="33"/>
      <c r="R18" s="33"/>
      <c r="S18" s="33"/>
      <c r="T18" s="33"/>
    </row>
    <row r="19" spans="1:20" ht="16.5" customHeight="1">
      <c r="A19" s="92"/>
      <c r="B19" s="99" t="s">
        <v>25</v>
      </c>
      <c r="C19" s="34" t="s">
        <v>26</v>
      </c>
      <c r="D19" s="35" t="s">
        <v>17</v>
      </c>
      <c r="E19" s="36" t="s">
        <v>27</v>
      </c>
      <c r="F19" s="32">
        <f aca="true" t="shared" si="4" ref="F19:F25">E19-$F$5</f>
        <v>46.355</v>
      </c>
      <c r="G19" s="28">
        <f aca="true" t="shared" si="5" ref="G19:G25">F19+$F$7</f>
        <v>107.911</v>
      </c>
      <c r="H19" s="27" t="s">
        <v>28</v>
      </c>
      <c r="I19" s="32">
        <f aca="true" t="shared" si="6" ref="I19:I25">H19-$F$5</f>
        <v>69.02499999999998</v>
      </c>
      <c r="J19" s="28">
        <f aca="true" t="shared" si="7" ref="J19:J25">I19+$F$7</f>
        <v>130.58099999999996</v>
      </c>
      <c r="K19" s="27" t="s">
        <v>29</v>
      </c>
      <c r="L19" s="32">
        <f aca="true" t="shared" si="8" ref="L19:L25">K19-$F$5</f>
        <v>85.39499999999998</v>
      </c>
      <c r="M19" s="28">
        <f aca="true" t="shared" si="9" ref="M19:M25">L19+$F$7</f>
        <v>146.95099999999996</v>
      </c>
      <c r="N19" s="31" t="s">
        <v>30</v>
      </c>
      <c r="O19" s="30">
        <f>N19-$F$5</f>
        <v>111.405</v>
      </c>
      <c r="P19" s="37">
        <f>O19+$F$7</f>
        <v>172.961</v>
      </c>
      <c r="Q19" s="1"/>
      <c r="R19" s="1"/>
      <c r="S19" s="1"/>
      <c r="T19" s="1"/>
    </row>
    <row r="20" spans="1:20" ht="12.75">
      <c r="A20" s="92"/>
      <c r="B20" s="100"/>
      <c r="C20" s="38" t="s">
        <v>31</v>
      </c>
      <c r="D20" s="35" t="s">
        <v>17</v>
      </c>
      <c r="E20" s="36" t="s">
        <v>32</v>
      </c>
      <c r="F20" s="32">
        <f t="shared" si="4"/>
        <v>39.535000000000004</v>
      </c>
      <c r="G20" s="28">
        <f t="shared" si="5"/>
        <v>101.09100000000001</v>
      </c>
      <c r="H20" s="27" t="s">
        <v>33</v>
      </c>
      <c r="I20" s="32">
        <f t="shared" si="6"/>
        <v>59.995</v>
      </c>
      <c r="J20" s="28">
        <f t="shared" si="7"/>
        <v>121.55099999999999</v>
      </c>
      <c r="K20" s="27" t="s">
        <v>34</v>
      </c>
      <c r="L20" s="32">
        <f t="shared" si="8"/>
        <v>73.875</v>
      </c>
      <c r="M20" s="28">
        <f t="shared" si="9"/>
        <v>135.43099999999998</v>
      </c>
      <c r="N20" s="31"/>
      <c r="O20" s="39"/>
      <c r="P20" s="37"/>
      <c r="Q20" s="1"/>
      <c r="R20" s="1"/>
      <c r="S20" s="1"/>
      <c r="T20" s="1"/>
    </row>
    <row r="21" spans="1:20" ht="12.75">
      <c r="A21" s="92"/>
      <c r="B21" s="100"/>
      <c r="C21" s="38" t="s">
        <v>35</v>
      </c>
      <c r="D21" s="35" t="s">
        <v>17</v>
      </c>
      <c r="E21" s="36" t="s">
        <v>36</v>
      </c>
      <c r="F21" s="32">
        <f t="shared" si="4"/>
        <v>46.34499999999999</v>
      </c>
      <c r="G21" s="28">
        <f t="shared" si="5"/>
        <v>107.90099999999998</v>
      </c>
      <c r="H21" s="27" t="s">
        <v>37</v>
      </c>
      <c r="I21" s="32">
        <f t="shared" si="6"/>
        <v>68.935</v>
      </c>
      <c r="J21" s="28">
        <f t="shared" si="7"/>
        <v>130.49099999999999</v>
      </c>
      <c r="K21" s="27" t="s">
        <v>38</v>
      </c>
      <c r="L21" s="32">
        <f t="shared" si="8"/>
        <v>83.975</v>
      </c>
      <c r="M21" s="28">
        <f t="shared" si="9"/>
        <v>145.531</v>
      </c>
      <c r="N21" s="31"/>
      <c r="O21" s="39"/>
      <c r="P21" s="37"/>
      <c r="Q21" s="1"/>
      <c r="R21" s="1"/>
      <c r="S21" s="1"/>
      <c r="T21" s="1"/>
    </row>
    <row r="22" spans="1:20" ht="12.75">
      <c r="A22" s="92"/>
      <c r="B22" s="100"/>
      <c r="C22" s="38" t="s">
        <v>39</v>
      </c>
      <c r="D22" s="35" t="s">
        <v>17</v>
      </c>
      <c r="E22" s="36" t="s">
        <v>40</v>
      </c>
      <c r="F22" s="32">
        <f t="shared" si="4"/>
        <v>55.635</v>
      </c>
      <c r="G22" s="28">
        <f t="shared" si="5"/>
        <v>117.191</v>
      </c>
      <c r="H22" s="27" t="s">
        <v>41</v>
      </c>
      <c r="I22" s="32">
        <f t="shared" si="6"/>
        <v>81.125</v>
      </c>
      <c r="J22" s="28">
        <f t="shared" si="7"/>
        <v>142.68099999999998</v>
      </c>
      <c r="K22" s="27" t="s">
        <v>42</v>
      </c>
      <c r="L22" s="32">
        <f t="shared" si="8"/>
        <v>97.73499999999999</v>
      </c>
      <c r="M22" s="28">
        <f t="shared" si="9"/>
        <v>159.291</v>
      </c>
      <c r="N22" s="31"/>
      <c r="O22" s="39"/>
      <c r="P22" s="37"/>
      <c r="Q22" s="1"/>
      <c r="R22" s="1"/>
      <c r="S22" s="1"/>
      <c r="T22" s="1"/>
    </row>
    <row r="23" spans="1:20" ht="12.75">
      <c r="A23" s="92"/>
      <c r="B23" s="100"/>
      <c r="C23" s="38" t="s">
        <v>43</v>
      </c>
      <c r="D23" s="35" t="s">
        <v>17</v>
      </c>
      <c r="E23" s="36" t="s">
        <v>44</v>
      </c>
      <c r="F23" s="32">
        <f t="shared" si="4"/>
        <v>69.05499999999998</v>
      </c>
      <c r="G23" s="28">
        <f t="shared" si="5"/>
        <v>130.611</v>
      </c>
      <c r="H23" s="27" t="s">
        <v>45</v>
      </c>
      <c r="I23" s="32">
        <f t="shared" si="6"/>
        <v>98.73499999999999</v>
      </c>
      <c r="J23" s="28">
        <f t="shared" si="7"/>
        <v>160.291</v>
      </c>
      <c r="K23" s="27" t="s">
        <v>46</v>
      </c>
      <c r="L23" s="32">
        <f t="shared" si="8"/>
        <v>117.61499999999998</v>
      </c>
      <c r="M23" s="28">
        <f t="shared" si="9"/>
        <v>179.171</v>
      </c>
      <c r="N23" s="31"/>
      <c r="O23" s="39"/>
      <c r="P23" s="37"/>
      <c r="Q23" s="1"/>
      <c r="R23" s="1"/>
      <c r="S23" s="1"/>
      <c r="T23" s="1"/>
    </row>
    <row r="24" spans="1:20" ht="12.75">
      <c r="A24" s="92"/>
      <c r="B24" s="100"/>
      <c r="C24" s="38" t="s">
        <v>47</v>
      </c>
      <c r="D24" s="35" t="s">
        <v>17</v>
      </c>
      <c r="E24" s="36" t="s">
        <v>48</v>
      </c>
      <c r="F24" s="32">
        <f t="shared" si="4"/>
        <v>90.14499999999998</v>
      </c>
      <c r="G24" s="28">
        <f t="shared" si="5"/>
        <v>151.70099999999996</v>
      </c>
      <c r="H24" s="27" t="s">
        <v>49</v>
      </c>
      <c r="I24" s="32">
        <f t="shared" si="6"/>
        <v>126.41499999999999</v>
      </c>
      <c r="J24" s="28">
        <f t="shared" si="7"/>
        <v>187.971</v>
      </c>
      <c r="K24" s="27" t="s">
        <v>50</v>
      </c>
      <c r="L24" s="32">
        <f t="shared" si="8"/>
        <v>148.855</v>
      </c>
      <c r="M24" s="28">
        <f t="shared" si="9"/>
        <v>210.411</v>
      </c>
      <c r="N24" s="31"/>
      <c r="O24" s="39"/>
      <c r="P24" s="37"/>
      <c r="Q24" s="1"/>
      <c r="R24" s="1"/>
      <c r="S24" s="1"/>
      <c r="T24" s="1"/>
    </row>
    <row r="25" spans="1:20" ht="12.75">
      <c r="A25" s="92"/>
      <c r="B25" s="101"/>
      <c r="C25" s="38" t="s">
        <v>51</v>
      </c>
      <c r="D25" s="35" t="s">
        <v>17</v>
      </c>
      <c r="E25" s="36" t="s">
        <v>52</v>
      </c>
      <c r="F25" s="32">
        <f t="shared" si="4"/>
        <v>128.11499999999998</v>
      </c>
      <c r="G25" s="28">
        <f t="shared" si="5"/>
        <v>189.671</v>
      </c>
      <c r="H25" s="27" t="s">
        <v>53</v>
      </c>
      <c r="I25" s="32">
        <f t="shared" si="6"/>
        <v>176.23499999999999</v>
      </c>
      <c r="J25" s="28">
        <f t="shared" si="7"/>
        <v>237.791</v>
      </c>
      <c r="K25" s="27" t="s">
        <v>54</v>
      </c>
      <c r="L25" s="32">
        <f t="shared" si="8"/>
        <v>205.08499999999998</v>
      </c>
      <c r="M25" s="28">
        <f t="shared" si="9"/>
        <v>266.64099999999996</v>
      </c>
      <c r="N25" s="31"/>
      <c r="O25" s="39"/>
      <c r="P25" s="37"/>
      <c r="Q25" s="1"/>
      <c r="R25" s="1"/>
      <c r="S25" s="1"/>
      <c r="T25" s="1"/>
    </row>
    <row r="26" spans="1:20" ht="16.5" customHeight="1">
      <c r="A26" s="92"/>
      <c r="B26" s="40" t="s">
        <v>55</v>
      </c>
      <c r="C26" s="40"/>
      <c r="D26" s="35"/>
      <c r="E26" s="36"/>
      <c r="F26" s="32"/>
      <c r="G26" s="32"/>
      <c r="H26" s="27"/>
      <c r="I26" s="32"/>
      <c r="J26" s="32"/>
      <c r="K26" s="27"/>
      <c r="L26" s="32"/>
      <c r="M26" s="30"/>
      <c r="N26" s="31"/>
      <c r="O26" s="39"/>
      <c r="Q26" s="1"/>
      <c r="R26" s="1"/>
      <c r="S26" s="1"/>
      <c r="T26" s="1"/>
    </row>
    <row r="27" spans="1:20" ht="16.5" customHeight="1">
      <c r="A27" s="92"/>
      <c r="B27" s="40" t="s">
        <v>56</v>
      </c>
      <c r="C27" s="40"/>
      <c r="D27" s="35" t="s">
        <v>57</v>
      </c>
      <c r="E27" s="36" t="s">
        <v>58</v>
      </c>
      <c r="F27" s="32">
        <f>E27-$I$5</f>
        <v>59.95334751816472</v>
      </c>
      <c r="G27" s="32"/>
      <c r="H27" s="27" t="s">
        <v>59</v>
      </c>
      <c r="I27" s="32"/>
      <c r="J27" s="32"/>
      <c r="K27" s="27" t="s">
        <v>60</v>
      </c>
      <c r="L27" s="32">
        <f>K27-$I$5</f>
        <v>193.1733475181647</v>
      </c>
      <c r="M27" s="32"/>
      <c r="N27" s="31"/>
      <c r="O27" s="39"/>
      <c r="Q27" s="1"/>
      <c r="R27" s="1"/>
      <c r="S27" s="1"/>
      <c r="T27" s="1"/>
    </row>
    <row r="28" spans="1:20" ht="16.5" customHeight="1">
      <c r="A28" s="92"/>
      <c r="B28" s="40" t="s">
        <v>61</v>
      </c>
      <c r="C28" s="40"/>
      <c r="D28" s="35" t="s">
        <v>17</v>
      </c>
      <c r="E28" s="36" t="s">
        <v>62</v>
      </c>
      <c r="F28" s="32">
        <f>E28-$H$5</f>
        <v>33.3256530630105</v>
      </c>
      <c r="G28" s="32">
        <f>F28+$F$7</f>
        <v>94.8816530630105</v>
      </c>
      <c r="H28" s="27" t="s">
        <v>63</v>
      </c>
      <c r="I28" s="32">
        <f>H28-$H$5</f>
        <v>39.9556530630105</v>
      </c>
      <c r="J28" s="32">
        <f>I28+$F$7</f>
        <v>101.5116530630105</v>
      </c>
      <c r="K28" s="27" t="s">
        <v>64</v>
      </c>
      <c r="L28" s="32">
        <f>K28-$H$5</f>
        <v>46.3556530630105</v>
      </c>
      <c r="M28" s="32">
        <f>L28+$F$7</f>
        <v>107.9116530630105</v>
      </c>
      <c r="N28" s="31"/>
      <c r="O28" s="39"/>
      <c r="Q28" s="1"/>
      <c r="R28" s="1"/>
      <c r="S28" s="1"/>
      <c r="T28" s="1"/>
    </row>
    <row r="29" spans="1:21" ht="12.7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42"/>
      <c r="M29" s="42"/>
      <c r="N29" s="42"/>
      <c r="O29" s="7"/>
      <c r="Q29" s="1"/>
      <c r="R29" s="1"/>
      <c r="S29" s="1"/>
      <c r="T29" s="1"/>
      <c r="U29" s="1"/>
    </row>
    <row r="30" spans="1:21" ht="12.7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42"/>
      <c r="M30" s="42"/>
      <c r="N30" s="42"/>
      <c r="O30" s="7"/>
      <c r="Q30" s="1"/>
      <c r="R30" s="1"/>
      <c r="S30" s="1"/>
      <c r="T30" s="1"/>
      <c r="U30" s="1"/>
    </row>
    <row r="31" spans="1:21" ht="12.75">
      <c r="A31" s="41"/>
      <c r="B31" s="43"/>
      <c r="C31" s="43"/>
      <c r="D31" s="44"/>
      <c r="E31" s="44"/>
      <c r="F31" s="7"/>
      <c r="G31" s="7"/>
      <c r="H31" s="7"/>
      <c r="I31" s="7"/>
      <c r="J31" s="7"/>
      <c r="K31" s="7"/>
      <c r="L31" s="7"/>
      <c r="M31" s="7"/>
      <c r="N31" s="7"/>
      <c r="O31" s="7"/>
      <c r="Q31" s="1"/>
      <c r="R31" s="1"/>
      <c r="S31" s="1"/>
      <c r="T31" s="1"/>
      <c r="U31" s="1"/>
    </row>
    <row r="32" spans="1:21" ht="12.75">
      <c r="A32" s="103" t="s">
        <v>65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46"/>
      <c r="M32" s="46"/>
      <c r="N32" s="46"/>
      <c r="O32" s="7"/>
      <c r="Q32" s="1"/>
      <c r="R32" s="1"/>
      <c r="S32" s="1"/>
      <c r="T32" s="1"/>
      <c r="U32" s="1"/>
    </row>
    <row r="33" spans="1:21" ht="12.75">
      <c r="A33" s="103" t="s">
        <v>66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46"/>
      <c r="M33" s="46"/>
      <c r="N33" s="46"/>
      <c r="O33" s="7"/>
      <c r="Q33" s="1"/>
      <c r="R33" s="1"/>
      <c r="S33" s="1"/>
      <c r="T33" s="1"/>
      <c r="U33" s="1"/>
    </row>
    <row r="34" spans="1:21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6"/>
      <c r="M34" s="46"/>
      <c r="N34" s="46"/>
      <c r="O34" s="7"/>
      <c r="Q34" s="1"/>
      <c r="R34" s="1"/>
      <c r="S34" s="1"/>
      <c r="T34" s="1"/>
      <c r="U34" s="1"/>
    </row>
    <row r="35" spans="1:21" ht="12.75">
      <c r="A35" s="45"/>
      <c r="B35" s="74" t="s">
        <v>79</v>
      </c>
      <c r="C35" s="75"/>
      <c r="D35" s="75"/>
      <c r="E35" s="75"/>
      <c r="F35" s="6" t="s">
        <v>0</v>
      </c>
      <c r="G35" s="6"/>
      <c r="H35" s="80" t="s">
        <v>1</v>
      </c>
      <c r="I35" s="81"/>
      <c r="J35" s="7"/>
      <c r="K35" s="45"/>
      <c r="L35" s="46"/>
      <c r="M35" s="46"/>
      <c r="N35" s="46"/>
      <c r="O35" s="7"/>
      <c r="Q35" s="1"/>
      <c r="R35" s="1"/>
      <c r="S35" s="1"/>
      <c r="T35" s="1"/>
      <c r="U35" s="1"/>
    </row>
    <row r="36" spans="1:21" ht="12.75">
      <c r="A36" s="45"/>
      <c r="B36" s="76"/>
      <c r="C36" s="77"/>
      <c r="D36" s="77"/>
      <c r="E36" s="77"/>
      <c r="F36" s="8" t="s">
        <v>2</v>
      </c>
      <c r="G36" s="8"/>
      <c r="H36" s="8" t="s">
        <v>2</v>
      </c>
      <c r="I36" s="9" t="s">
        <v>3</v>
      </c>
      <c r="J36" s="7"/>
      <c r="K36" s="45"/>
      <c r="L36" s="46"/>
      <c r="M36" s="46"/>
      <c r="N36" s="46"/>
      <c r="O36" s="7"/>
      <c r="Q36" s="1"/>
      <c r="R36" s="1"/>
      <c r="S36" s="1"/>
      <c r="T36" s="1"/>
      <c r="U36" s="1"/>
    </row>
    <row r="37" spans="1:21" ht="12.75">
      <c r="A37" s="47"/>
      <c r="B37" s="78"/>
      <c r="C37" s="79"/>
      <c r="D37" s="79"/>
      <c r="E37" s="79"/>
      <c r="F37" s="11">
        <v>59.327</v>
      </c>
      <c r="G37" s="11"/>
      <c r="H37" s="11">
        <f>'[1]Расчет'!C7</f>
        <v>21.21</v>
      </c>
      <c r="I37" s="48">
        <f>'[1]Расчет'!C8</f>
        <v>216.46578</v>
      </c>
      <c r="J37" s="49"/>
      <c r="K37" s="7"/>
      <c r="L37" s="7"/>
      <c r="M37" s="7"/>
      <c r="N37" s="7"/>
      <c r="O37" s="7"/>
      <c r="Q37" s="1"/>
      <c r="R37" s="1"/>
      <c r="S37" s="1"/>
      <c r="T37" s="1"/>
      <c r="U37" s="1"/>
    </row>
    <row r="38" spans="1:21" ht="12.75">
      <c r="A38" s="47"/>
      <c r="B38" s="74" t="s">
        <v>81</v>
      </c>
      <c r="C38" s="75"/>
      <c r="D38" s="75"/>
      <c r="E38" s="75"/>
      <c r="G38" s="13"/>
      <c r="H38" s="13"/>
      <c r="I38" s="49"/>
      <c r="J38" s="49"/>
      <c r="K38" s="7"/>
      <c r="L38" s="7"/>
      <c r="M38" s="7"/>
      <c r="N38" s="7"/>
      <c r="O38" s="7"/>
      <c r="Q38" s="1"/>
      <c r="R38" s="1"/>
      <c r="S38" s="1"/>
      <c r="T38" s="1"/>
      <c r="U38" s="1"/>
    </row>
    <row r="39" spans="1:21" ht="12.75">
      <c r="A39" s="47"/>
      <c r="B39" s="76"/>
      <c r="C39" s="77"/>
      <c r="D39" s="77"/>
      <c r="E39" s="77"/>
      <c r="F39" s="15">
        <v>61.556</v>
      </c>
      <c r="G39" s="13"/>
      <c r="H39" s="13"/>
      <c r="I39" s="49"/>
      <c r="J39" s="49"/>
      <c r="K39" s="7"/>
      <c r="L39" s="7"/>
      <c r="M39" s="7"/>
      <c r="N39" s="7"/>
      <c r="O39" s="7"/>
      <c r="Q39" s="1"/>
      <c r="R39" s="1"/>
      <c r="S39" s="1"/>
      <c r="T39" s="1"/>
      <c r="U39" s="1"/>
    </row>
    <row r="40" spans="1:21" ht="12.75">
      <c r="A40" s="47"/>
      <c r="B40" s="78"/>
      <c r="C40" s="79"/>
      <c r="D40" s="79"/>
      <c r="E40" s="79"/>
      <c r="F40" s="16"/>
      <c r="G40" s="13"/>
      <c r="H40" s="13"/>
      <c r="I40" s="49"/>
      <c r="J40" s="49"/>
      <c r="K40" s="7"/>
      <c r="L40" s="7"/>
      <c r="M40" s="7"/>
      <c r="N40" s="7"/>
      <c r="O40" s="7"/>
      <c r="Q40" s="1"/>
      <c r="R40" s="1"/>
      <c r="S40" s="1"/>
      <c r="T40" s="1"/>
      <c r="U40" s="1"/>
    </row>
    <row r="41" spans="1:21" ht="12.75">
      <c r="A41" s="47"/>
      <c r="B41" s="50"/>
      <c r="C41" s="51"/>
      <c r="D41" s="52"/>
      <c r="E41" s="53"/>
      <c r="F41" s="7"/>
      <c r="G41" s="7"/>
      <c r="H41" s="13"/>
      <c r="I41" s="13"/>
      <c r="J41" s="13"/>
      <c r="K41" s="7"/>
      <c r="L41" s="7"/>
      <c r="M41" s="7"/>
      <c r="N41" s="7"/>
      <c r="O41" s="7"/>
      <c r="Q41" s="1"/>
      <c r="R41" s="1"/>
      <c r="S41" s="1"/>
      <c r="T41" s="1"/>
      <c r="U41" s="1"/>
    </row>
    <row r="42" spans="1:21" ht="29.25" customHeight="1">
      <c r="A42" s="82" t="s">
        <v>4</v>
      </c>
      <c r="B42" s="72" t="s">
        <v>5</v>
      </c>
      <c r="C42" s="72" t="s">
        <v>6</v>
      </c>
      <c r="D42" s="84" t="s">
        <v>7</v>
      </c>
      <c r="E42" s="104"/>
      <c r="F42" s="104"/>
      <c r="G42" s="104"/>
      <c r="H42" s="105"/>
      <c r="I42" s="105"/>
      <c r="J42" s="105"/>
      <c r="K42" s="105"/>
      <c r="L42" s="106"/>
      <c r="M42" s="16"/>
      <c r="N42" s="16"/>
      <c r="O42" s="7"/>
      <c r="Q42" s="1"/>
      <c r="R42" s="1"/>
      <c r="S42" s="1"/>
      <c r="T42" s="1"/>
      <c r="U42" s="1"/>
    </row>
    <row r="43" spans="1:22" ht="38.25">
      <c r="A43" s="83"/>
      <c r="B43" s="88"/>
      <c r="C43" s="86"/>
      <c r="D43" s="54" t="s">
        <v>8</v>
      </c>
      <c r="E43" s="70" t="s">
        <v>9</v>
      </c>
      <c r="F43" s="71" t="s">
        <v>77</v>
      </c>
      <c r="G43" s="55"/>
      <c r="H43" s="56"/>
      <c r="I43" s="20"/>
      <c r="J43" s="22"/>
      <c r="K43" s="22"/>
      <c r="L43" s="21"/>
      <c r="M43" s="16"/>
      <c r="N43" s="16"/>
      <c r="O43" s="16"/>
      <c r="P43" s="44"/>
      <c r="Q43" s="1"/>
      <c r="R43" s="1"/>
      <c r="S43" s="1"/>
      <c r="T43" s="1"/>
      <c r="U43" s="1"/>
      <c r="V43" s="1"/>
    </row>
    <row r="44" spans="1:22" ht="12.75" customHeight="1">
      <c r="A44" s="57" t="s">
        <v>67</v>
      </c>
      <c r="B44" s="58" t="s">
        <v>68</v>
      </c>
      <c r="C44" s="59"/>
      <c r="D44" s="59"/>
      <c r="E44" s="59"/>
      <c r="F44" s="60"/>
      <c r="H44" s="60"/>
      <c r="I44" s="60"/>
      <c r="J44" s="60"/>
      <c r="K44" s="60"/>
      <c r="L44" s="61"/>
      <c r="M44" s="62"/>
      <c r="N44" s="62"/>
      <c r="O44" s="62"/>
      <c r="P44" s="44"/>
      <c r="Q44" s="1"/>
      <c r="R44" s="1"/>
      <c r="S44" s="1"/>
      <c r="T44" s="1"/>
      <c r="U44" s="1"/>
      <c r="V44" s="1"/>
    </row>
    <row r="45" spans="1:22" ht="12.75">
      <c r="A45" s="63"/>
      <c r="B45" s="38" t="s">
        <v>25</v>
      </c>
      <c r="C45" s="35" t="s">
        <v>17</v>
      </c>
      <c r="D45" s="35" t="s">
        <v>69</v>
      </c>
      <c r="E45" s="32">
        <f>D45-F37</f>
        <v>39.632999999999996</v>
      </c>
      <c r="F45" s="64">
        <f>E45+$F$7</f>
        <v>101.189</v>
      </c>
      <c r="H45" s="29"/>
      <c r="I45" s="29"/>
      <c r="J45" s="39"/>
      <c r="K45" s="39"/>
      <c r="L45" s="65"/>
      <c r="M45" s="16"/>
      <c r="N45" s="16"/>
      <c r="O45" s="16"/>
      <c r="P45" s="44"/>
      <c r="Q45" s="1"/>
      <c r="R45" s="1"/>
      <c r="S45" s="1"/>
      <c r="T45" s="1"/>
      <c r="U45" s="1"/>
      <c r="V45" s="1"/>
    </row>
    <row r="46" spans="1:22" ht="12.75">
      <c r="A46" s="63"/>
      <c r="B46" s="38" t="s">
        <v>55</v>
      </c>
      <c r="C46" s="35"/>
      <c r="D46" s="35"/>
      <c r="E46" s="32"/>
      <c r="F46" s="64"/>
      <c r="H46" s="29"/>
      <c r="I46" s="29"/>
      <c r="J46" s="39"/>
      <c r="K46" s="39"/>
      <c r="L46" s="65"/>
      <c r="M46" s="16"/>
      <c r="N46" s="16"/>
      <c r="O46" s="16"/>
      <c r="P46" s="44"/>
      <c r="Q46" s="1"/>
      <c r="R46" s="1"/>
      <c r="S46" s="1"/>
      <c r="T46" s="1"/>
      <c r="U46" s="1"/>
      <c r="V46" s="1"/>
    </row>
    <row r="47" spans="1:22" ht="12.75">
      <c r="A47" s="63"/>
      <c r="B47" s="38" t="s">
        <v>56</v>
      </c>
      <c r="C47" s="35" t="s">
        <v>57</v>
      </c>
      <c r="D47" s="35" t="s">
        <v>70</v>
      </c>
      <c r="E47" s="32">
        <f>D47-I37</f>
        <v>15.854219999999998</v>
      </c>
      <c r="F47" s="64"/>
      <c r="H47" s="29"/>
      <c r="I47" s="29"/>
      <c r="J47" s="39"/>
      <c r="K47" s="39"/>
      <c r="L47" s="65"/>
      <c r="M47" s="16"/>
      <c r="N47" s="16"/>
      <c r="O47" s="16"/>
      <c r="P47" s="44"/>
      <c r="Q47" s="1"/>
      <c r="R47" s="1"/>
      <c r="S47" s="1"/>
      <c r="T47" s="1"/>
      <c r="U47" s="1"/>
      <c r="V47" s="1"/>
    </row>
    <row r="48" spans="1:22" ht="12.75">
      <c r="A48" s="63"/>
      <c r="B48" s="38" t="s">
        <v>61</v>
      </c>
      <c r="C48" s="35" t="s">
        <v>17</v>
      </c>
      <c r="D48" s="35" t="s">
        <v>71</v>
      </c>
      <c r="E48" s="32">
        <f>D48-H37</f>
        <v>31.339999999999996</v>
      </c>
      <c r="F48" s="64">
        <f>E48+$F$7</f>
        <v>92.89599999999999</v>
      </c>
      <c r="H48" s="29"/>
      <c r="I48" s="29"/>
      <c r="J48" s="39"/>
      <c r="K48" s="39"/>
      <c r="L48" s="65"/>
      <c r="M48" s="16"/>
      <c r="N48" s="16"/>
      <c r="O48" s="16"/>
      <c r="P48" s="44"/>
      <c r="Q48" s="1"/>
      <c r="R48" s="1"/>
      <c r="S48" s="1"/>
      <c r="T48" s="1"/>
      <c r="U48" s="1"/>
      <c r="V48" s="1"/>
    </row>
    <row r="49" spans="1:22" ht="25.5">
      <c r="A49" s="63"/>
      <c r="B49" s="38" t="s">
        <v>72</v>
      </c>
      <c r="C49" s="35"/>
      <c r="D49" s="35"/>
      <c r="E49" s="35"/>
      <c r="F49" s="29"/>
      <c r="G49" s="29"/>
      <c r="H49" s="29"/>
      <c r="I49" s="29"/>
      <c r="J49" s="39"/>
      <c r="K49" s="39"/>
      <c r="L49" s="65"/>
      <c r="M49" s="16"/>
      <c r="N49" s="16"/>
      <c r="O49" s="16"/>
      <c r="P49" s="44"/>
      <c r="Q49" s="1"/>
      <c r="R49" s="1"/>
      <c r="S49" s="1"/>
      <c r="T49" s="1"/>
      <c r="U49" s="1"/>
      <c r="V49" s="1"/>
    </row>
    <row r="50" spans="1:22" ht="12.75">
      <c r="A50" s="63"/>
      <c r="B50" s="38" t="s">
        <v>73</v>
      </c>
      <c r="C50" s="35" t="s">
        <v>17</v>
      </c>
      <c r="D50" s="35"/>
      <c r="E50" s="35"/>
      <c r="F50" s="29"/>
      <c r="G50" s="29"/>
      <c r="H50" s="29"/>
      <c r="I50" s="29"/>
      <c r="J50" s="39"/>
      <c r="K50" s="39"/>
      <c r="L50" s="65"/>
      <c r="M50" s="16"/>
      <c r="N50" s="16"/>
      <c r="O50" s="16"/>
      <c r="P50" s="44"/>
      <c r="Q50" s="1"/>
      <c r="R50" s="1"/>
      <c r="S50" s="1"/>
      <c r="T50" s="1"/>
      <c r="U50" s="1"/>
      <c r="V50" s="1"/>
    </row>
    <row r="51" spans="1:22" ht="12.75">
      <c r="A51" s="63"/>
      <c r="B51" s="38" t="s">
        <v>74</v>
      </c>
      <c r="C51" s="35" t="s">
        <v>17</v>
      </c>
      <c r="D51" s="35"/>
      <c r="E51" s="35"/>
      <c r="F51" s="29"/>
      <c r="G51" s="29"/>
      <c r="H51" s="29"/>
      <c r="I51" s="29"/>
      <c r="J51" s="39"/>
      <c r="K51" s="39"/>
      <c r="L51" s="65"/>
      <c r="M51" s="16"/>
      <c r="N51" s="16"/>
      <c r="O51" s="16"/>
      <c r="P51" s="44"/>
      <c r="Q51" s="1"/>
      <c r="R51" s="1"/>
      <c r="S51" s="1"/>
      <c r="T51" s="1"/>
      <c r="U51" s="1"/>
      <c r="V51" s="1"/>
    </row>
    <row r="52" spans="1:22" ht="12.75">
      <c r="A52" s="66"/>
      <c r="B52" s="67" t="s">
        <v>75</v>
      </c>
      <c r="C52" s="18" t="s">
        <v>17</v>
      </c>
      <c r="D52" s="18"/>
      <c r="E52" s="18"/>
      <c r="F52" s="20"/>
      <c r="G52" s="20"/>
      <c r="H52" s="20"/>
      <c r="I52" s="20"/>
      <c r="J52" s="22"/>
      <c r="K52" s="22"/>
      <c r="L52" s="21"/>
      <c r="M52" s="16"/>
      <c r="N52" s="16"/>
      <c r="O52" s="16"/>
      <c r="P52" s="44"/>
      <c r="Q52" s="1"/>
      <c r="R52" s="1"/>
      <c r="S52" s="1"/>
      <c r="T52" s="1"/>
      <c r="U52" s="1"/>
      <c r="V52" s="1"/>
    </row>
    <row r="54" spans="2:6" ht="12.75">
      <c r="B54" s="3" t="s">
        <v>76</v>
      </c>
      <c r="C54" s="35" t="s">
        <v>17</v>
      </c>
      <c r="D54" s="3">
        <v>80.5441</v>
      </c>
      <c r="E54" s="68">
        <f>D54-F37</f>
        <v>21.217100000000002</v>
      </c>
      <c r="F54" s="69">
        <f>E54+$F$39</f>
        <v>82.7731</v>
      </c>
    </row>
  </sheetData>
  <mergeCells count="25">
    <mergeCell ref="B35:E37"/>
    <mergeCell ref="H35:I35"/>
    <mergeCell ref="B38:E40"/>
    <mergeCell ref="A42:A43"/>
    <mergeCell ref="B42:B43"/>
    <mergeCell ref="C42:C43"/>
    <mergeCell ref="D42:L42"/>
    <mergeCell ref="A29:K29"/>
    <mergeCell ref="A30:K30"/>
    <mergeCell ref="A32:K32"/>
    <mergeCell ref="A33:K33"/>
    <mergeCell ref="A11:A17"/>
    <mergeCell ref="B11:K11"/>
    <mergeCell ref="B12:B17"/>
    <mergeCell ref="A18:A28"/>
    <mergeCell ref="B18:O18"/>
    <mergeCell ref="B19:B25"/>
    <mergeCell ref="A9:A10"/>
    <mergeCell ref="B9:C10"/>
    <mergeCell ref="D9:D10"/>
    <mergeCell ref="E9:P9"/>
    <mergeCell ref="A1:O1"/>
    <mergeCell ref="B3:E5"/>
    <mergeCell ref="H3:I3"/>
    <mergeCell ref="B6:E8"/>
  </mergeCell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user</cp:lastModifiedBy>
  <cp:lastPrinted>2006-11-08T05:39:57Z</cp:lastPrinted>
  <dcterms:created xsi:type="dcterms:W3CDTF">2006-11-08T05:22:21Z</dcterms:created>
  <dcterms:modified xsi:type="dcterms:W3CDTF">2006-11-09T10:51:40Z</dcterms:modified>
  <cp:category/>
  <cp:version/>
  <cp:contentType/>
  <cp:contentStatus/>
</cp:coreProperties>
</file>