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<sst xmlns="http://schemas.openxmlformats.org/spreadsheetml/2006/main" count="29" uniqueCount="23">
  <si>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Всего закуплено электроэнергии, кВтч</t>
  </si>
  <si>
    <t>Закуплено по регулируемой цене, кВтч</t>
  </si>
  <si>
    <t>Закуплено электроэнергии по нерегулируемой цене, кВтч</t>
  </si>
  <si>
    <t>Поставлено электроэнергии по регулируемой цене, кВтч</t>
  </si>
  <si>
    <t>Объем поставки по нерегулируемой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</si>
  <si>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</si>
  <si>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</si>
  <si>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</si>
  <si>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</si>
  <si>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ТСО на компенсацию потерь</t>
  </si>
  <si>
    <t>сетевым организациям на компенсацию потерь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</si>
  <si>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</si>
  <si>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</si>
  <si>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</si>
  <si>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 xml:space="preserve">потери ТСО по балансу, утв. ФСТ на  </t>
  </si>
  <si>
    <t>кВтч</t>
  </si>
  <si>
    <r>
      <t xml:space="preserve">доля, в соответствии с которой определяется максимальный объем продажи электроэнергии по регулируемым ценам на оптовом рынке - </t>
    </r>
    <r>
      <rPr>
        <sz val="12"/>
        <rFont val="Symbol"/>
        <family val="1"/>
      </rPr>
      <t>a</t>
    </r>
  </si>
  <si>
    <t>отношение балансов ГП 2007/2008</t>
  </si>
  <si>
    <t xml:space="preserve">расчет доли электроэнергии, поставляемой потребителям по регулируемой цене выполнен на основании "Правил определения стоимости электрической энергии (мощности), поставляемой </t>
  </si>
  <si>
    <t>на розничном рынке по регулируемым ценам (тарифам)", утв. Приказом Федеральной службы по тарифам от 21 августа 2007 г. №166-э/1</t>
  </si>
  <si>
    <t>Расчет прогнозной доли электроэнергии, поставляемой потребителям по регулируемой цене в августе 2008 года</t>
  </si>
  <si>
    <t>август 2007 г</t>
  </si>
  <si>
    <t xml:space="preserve">потери СО по балансу, утв. ФСТ на август 2008 г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</si>
</sst>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"/>
  </numFmts>
  <fonts count="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Symbol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1" fillId="0" borderId="8" xfId="18" applyNumberFormat="1" applyFont="1" applyFill="1" applyBorder="1" applyAlignment="1">
      <alignment wrapText="1"/>
    </xf>
    <xf numFmtId="164" fontId="1" fillId="0" borderId="9" xfId="18" applyNumberFormat="1" applyFont="1" applyFill="1" applyBorder="1" applyAlignment="1">
      <alignment wrapText="1"/>
    </xf>
    <xf numFmtId="164" fontId="1" fillId="0" borderId="10" xfId="18" applyNumberFormat="1" applyFont="1" applyFill="1" applyBorder="1" applyAlignment="1">
      <alignment wrapText="1"/>
    </xf>
    <xf numFmtId="164" fontId="1" fillId="0" borderId="11" xfId="18" applyNumberFormat="1" applyFont="1" applyFill="1" applyBorder="1" applyAlignment="1">
      <alignment wrapText="1"/>
    </xf>
    <xf numFmtId="164" fontId="1" fillId="0" borderId="11" xfId="18" applyNumberFormat="1" applyFont="1" applyBorder="1" applyAlignment="1">
      <alignment wrapText="1"/>
    </xf>
    <xf numFmtId="164" fontId="1" fillId="0" borderId="12" xfId="18" applyNumberFormat="1" applyFont="1" applyBorder="1" applyAlignment="1">
      <alignment wrapText="1"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18" applyNumberFormat="1" applyFont="1" applyBorder="1" applyAlignment="1">
      <alignment horizontal="center" wrapText="1"/>
    </xf>
    <xf numFmtId="9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18" applyNumberFormat="1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9" fontId="2" fillId="0" borderId="19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1" fillId="0" borderId="26" xfId="18" applyNumberFormat="1" applyFont="1" applyBorder="1" applyAlignment="1">
      <alignment horizontal="center" vertical="top" wrapText="1"/>
    </xf>
    <xf numFmtId="164" fontId="1" fillId="0" borderId="27" xfId="18" applyNumberFormat="1" applyFont="1" applyBorder="1" applyAlignment="1">
      <alignment horizontal="center" vertical="top" wrapText="1"/>
    </xf>
    <xf numFmtId="164" fontId="1" fillId="0" borderId="28" xfId="18" applyNumberFormat="1" applyFont="1" applyBorder="1" applyAlignment="1">
      <alignment horizontal="center" vertical="top" wrapText="1"/>
    </xf>
    <xf numFmtId="9" fontId="1" fillId="0" borderId="29" xfId="0" applyNumberFormat="1" applyFont="1" applyBorder="1" applyAlignment="1">
      <alignment horizontal="center"/>
    </xf>
    <xf numFmtId="9" fontId="1" fillId="0" borderId="30" xfId="0" applyNumberFormat="1" applyFont="1" applyBorder="1" applyAlignment="1">
      <alignment horizontal="center"/>
    </xf>
    <xf numFmtId="9" fontId="1" fillId="0" borderId="31" xfId="0" applyNumberFormat="1" applyFont="1" applyBorder="1" applyAlignment="1">
      <alignment horizontal="center"/>
    </xf>
    <xf numFmtId="9" fontId="1" fillId="0" borderId="32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9" fontId="1" fillId="0" borderId="32" xfId="0" applyNumberFormat="1" applyFont="1" applyFill="1" applyBorder="1" applyAlignment="1">
      <alignment horizontal="center"/>
    </xf>
    <xf numFmtId="9" fontId="1" fillId="0" borderId="4" xfId="0" applyNumberFormat="1" applyFont="1" applyFill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9" fontId="1" fillId="0" borderId="34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9" fontId="2" fillId="0" borderId="35" xfId="0" applyNumberFormat="1" applyFont="1" applyBorder="1" applyAlignment="1">
      <alignment horizontal="center"/>
    </xf>
    <xf numFmtId="9" fontId="2" fillId="0" borderId="36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3"/>
  <sheetViews>
    <sheetView tabSelected="1" workbookViewId="0" topLeftCell="A1">
      <selection activeCell="N9" sqref="N9:N10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18.625" style="0" customWidth="1"/>
    <col min="4" max="4" width="16.25390625" style="0" customWidth="1"/>
    <col min="5" max="5" width="18.75390625" style="0" customWidth="1"/>
    <col min="6" max="6" width="16.00390625" style="0" customWidth="1"/>
    <col min="7" max="7" width="17.00390625" style="0" customWidth="1"/>
    <col min="8" max="8" width="16.00390625" style="0" customWidth="1"/>
    <col min="9" max="9" width="15.75390625" style="0" customWidth="1"/>
    <col min="10" max="10" width="16.00390625" style="0" customWidth="1"/>
    <col min="11" max="11" width="16.125" style="0" customWidth="1"/>
    <col min="12" max="13" width="18.25390625" style="0" customWidth="1"/>
    <col min="14" max="14" width="18.875" style="0" customWidth="1"/>
  </cols>
  <sheetData>
    <row r="1" s="1" customFormat="1" ht="15"/>
    <row r="2" s="1" customFormat="1" ht="15"/>
    <row r="3" s="1" customFormat="1" ht="18.75" customHeight="1">
      <c r="B3" s="2" t="s">
        <v>20</v>
      </c>
    </row>
    <row r="4" s="1" customFormat="1" ht="15"/>
    <row r="5" s="1" customFormat="1" ht="15.75" thickBot="1"/>
    <row r="6" spans="1:14" s="2" customFormat="1" ht="26.25" customHeight="1" thickBot="1">
      <c r="A6" s="33" t="s">
        <v>0</v>
      </c>
      <c r="B6" s="35" t="s">
        <v>1</v>
      </c>
      <c r="C6" s="36"/>
      <c r="D6" s="37"/>
      <c r="E6" s="33" t="s">
        <v>2</v>
      </c>
      <c r="F6" s="38" t="s">
        <v>3</v>
      </c>
      <c r="G6" s="36"/>
      <c r="H6" s="36"/>
      <c r="I6" s="36"/>
      <c r="J6" s="37"/>
      <c r="K6" s="38" t="s">
        <v>4</v>
      </c>
      <c r="L6" s="36"/>
      <c r="M6" s="37"/>
      <c r="N6" s="39"/>
    </row>
    <row r="7" spans="1:14" s="1" customFormat="1" ht="75.75" thickBot="1">
      <c r="A7" s="34"/>
      <c r="B7" s="5" t="s">
        <v>5</v>
      </c>
      <c r="C7" s="6" t="s">
        <v>6</v>
      </c>
      <c r="D7" s="7" t="s">
        <v>7</v>
      </c>
      <c r="E7" s="34"/>
      <c r="F7" s="8" t="s">
        <v>5</v>
      </c>
      <c r="G7" s="3" t="s">
        <v>8</v>
      </c>
      <c r="H7" s="3" t="s">
        <v>9</v>
      </c>
      <c r="I7" s="3" t="s">
        <v>10</v>
      </c>
      <c r="J7" s="4" t="s">
        <v>11</v>
      </c>
      <c r="K7" s="9" t="s">
        <v>5</v>
      </c>
      <c r="L7" s="3" t="s">
        <v>9</v>
      </c>
      <c r="M7" s="3" t="s">
        <v>10</v>
      </c>
      <c r="N7" s="4" t="s">
        <v>11</v>
      </c>
    </row>
    <row r="8" spans="1:14" s="1" customFormat="1" ht="17.25" customHeight="1">
      <c r="A8" s="10">
        <f>B8+E8</f>
        <v>277617014</v>
      </c>
      <c r="B8" s="11">
        <f>C8+D8</f>
        <v>195989930</v>
      </c>
      <c r="C8" s="11">
        <v>192789930</v>
      </c>
      <c r="D8" s="11">
        <v>3200000</v>
      </c>
      <c r="E8" s="12">
        <v>81627084</v>
      </c>
      <c r="F8" s="40">
        <f>G8+H8+I8+J8</f>
        <v>195989930</v>
      </c>
      <c r="G8" s="13">
        <v>58699000</v>
      </c>
      <c r="H8" s="14">
        <f>D12*D14</f>
        <v>24150000</v>
      </c>
      <c r="I8" s="13">
        <f>D13*D14*D16</f>
        <v>4612995</v>
      </c>
      <c r="J8" s="15">
        <f>B8-G8-H8-I8</f>
        <v>108527935</v>
      </c>
      <c r="K8" s="16">
        <f>E8</f>
        <v>81627084</v>
      </c>
      <c r="L8" s="17">
        <f>D12-H8</f>
        <v>8050000</v>
      </c>
      <c r="M8" s="18">
        <f>D13-I8</f>
        <v>2072505</v>
      </c>
      <c r="N8" s="19">
        <f>K8-L8-M8</f>
        <v>71504579</v>
      </c>
    </row>
    <row r="9" spans="1:14" s="1" customFormat="1" ht="45" customHeight="1" thickBot="1">
      <c r="A9" s="20" t="s">
        <v>12</v>
      </c>
      <c r="B9" s="43">
        <f>B8/A8</f>
        <v>0.7059723292031373</v>
      </c>
      <c r="C9" s="44"/>
      <c r="D9" s="45"/>
      <c r="E9" s="21">
        <f>E8/A8</f>
        <v>0.2940276707968626</v>
      </c>
      <c r="F9" s="41"/>
      <c r="G9" s="46">
        <v>1</v>
      </c>
      <c r="H9" s="46">
        <f>H8/D12</f>
        <v>0.75</v>
      </c>
      <c r="I9" s="48">
        <f>I8/D13</f>
        <v>0.69</v>
      </c>
      <c r="J9" s="30">
        <f>J8/(J8+N8)</f>
        <v>0.6028240820988591</v>
      </c>
      <c r="K9" s="32"/>
      <c r="L9" s="51">
        <f>L8/D12</f>
        <v>0.25</v>
      </c>
      <c r="M9" s="51">
        <f>M8/D13</f>
        <v>0.31</v>
      </c>
      <c r="N9" s="54">
        <f>N8/(J8+N8)</f>
        <v>0.39717591790114093</v>
      </c>
    </row>
    <row r="10" spans="1:14" s="1" customFormat="1" ht="19.5" customHeight="1" thickBot="1">
      <c r="A10" s="56" t="s">
        <v>13</v>
      </c>
      <c r="B10" s="57"/>
      <c r="C10" s="57"/>
      <c r="D10" s="57"/>
      <c r="E10" s="57"/>
      <c r="F10" s="42"/>
      <c r="G10" s="47"/>
      <c r="H10" s="47"/>
      <c r="I10" s="49"/>
      <c r="J10" s="31"/>
      <c r="K10" s="50"/>
      <c r="L10" s="52"/>
      <c r="M10" s="52"/>
      <c r="N10" s="55"/>
    </row>
    <row r="11" s="1" customFormat="1" ht="13.5" customHeight="1"/>
    <row r="12" spans="1:5" s="1" customFormat="1" ht="17.25" customHeight="1">
      <c r="A12" s="1" t="s">
        <v>14</v>
      </c>
      <c r="C12" s="22" t="s">
        <v>21</v>
      </c>
      <c r="D12" s="23">
        <v>32200000</v>
      </c>
      <c r="E12" s="1" t="s">
        <v>15</v>
      </c>
    </row>
    <row r="13" spans="1:10" s="1" customFormat="1" ht="18" customHeight="1">
      <c r="A13" s="1" t="s">
        <v>22</v>
      </c>
      <c r="C13" s="24"/>
      <c r="D13" s="23">
        <v>6685500</v>
      </c>
      <c r="E13" s="1" t="s">
        <v>15</v>
      </c>
      <c r="J13" s="25"/>
    </row>
    <row r="14" spans="1:4" s="2" customFormat="1" ht="20.25" customHeight="1">
      <c r="A14" s="58" t="s">
        <v>16</v>
      </c>
      <c r="B14" s="58"/>
      <c r="C14" s="58"/>
      <c r="D14" s="59">
        <v>0.75</v>
      </c>
    </row>
    <row r="15" spans="1:4" s="1" customFormat="1" ht="27" customHeight="1">
      <c r="A15" s="58"/>
      <c r="B15" s="58"/>
      <c r="C15" s="58"/>
      <c r="D15" s="59"/>
    </row>
    <row r="16" spans="1:4" s="1" customFormat="1" ht="18.75" customHeight="1">
      <c r="A16" s="53" t="s">
        <v>17</v>
      </c>
      <c r="B16" s="53"/>
      <c r="C16" s="53"/>
      <c r="D16" s="26">
        <v>0.92</v>
      </c>
    </row>
    <row r="18" ht="12.75">
      <c r="D18" s="27"/>
    </row>
    <row r="19" s="2" customFormat="1" ht="15.75">
      <c r="A19" s="2" t="s">
        <v>18</v>
      </c>
    </row>
    <row r="20" s="2" customFormat="1" ht="15.75">
      <c r="A20" s="2" t="s">
        <v>19</v>
      </c>
    </row>
    <row r="21" s="28" customFormat="1" ht="12.75"/>
    <row r="23" s="28" customFormat="1" ht="12.75">
      <c r="E23" s="29"/>
    </row>
  </sheetData>
  <mergeCells count="19">
    <mergeCell ref="A16:C16"/>
    <mergeCell ref="N9:N10"/>
    <mergeCell ref="A10:E10"/>
    <mergeCell ref="A14:C15"/>
    <mergeCell ref="D14:D15"/>
    <mergeCell ref="K6:N6"/>
    <mergeCell ref="F8:F10"/>
    <mergeCell ref="B9:D9"/>
    <mergeCell ref="G9:G10"/>
    <mergeCell ref="H9:H10"/>
    <mergeCell ref="I9:I10"/>
    <mergeCell ref="J9:J10"/>
    <mergeCell ref="K9:K10"/>
    <mergeCell ref="L9:L10"/>
    <mergeCell ref="M9:M10"/>
    <mergeCell ref="A6:A7"/>
    <mergeCell ref="B6:D6"/>
    <mergeCell ref="E6:E7"/>
    <mergeCell ref="F6:J6"/>
  </mergeCells>
  <printOptions/>
  <pageMargins left="0.52" right="0.55" top="1" bottom="1" header="0.5" footer="0.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2008-09-04T10:07:01Z</cp:lastPrinted>
  <dcterms:created xsi:type="dcterms:W3CDTF">2008-08-13T05:44:39Z</dcterms:created>
  <dcterms:modified xsi:type="dcterms:W3CDTF">2008-09-04T10:46:54Z</dcterms:modified>
  <cp:category/>
  <cp:version/>
  <cp:contentType/>
  <cp:contentStatus/>
</cp:coreProperties>
</file>